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idi206\Desktop\張惠琪\1ebas公告\1100618請各機關及各區公所(和平區公所除外)查填110年度中央對直轄市與縣市政府計畫及預算考核項目第2季報表。\公告局網\"/>
    </mc:Choice>
  </mc:AlternateContent>
  <bookViews>
    <workbookView xWindow="-105" yWindow="-105" windowWidth="19425" windowHeight="10425" activeTab="3"/>
  </bookViews>
  <sheets>
    <sheet name="社福1" sheetId="3" r:id="rId1"/>
    <sheet name="教育2" sheetId="4" r:id="rId2"/>
    <sheet name="表3產表方式" sheetId="11" r:id="rId3"/>
    <sheet name="民間4" sheetId="10" r:id="rId4"/>
    <sheet name="議員7" sheetId="12" r:id="rId5"/>
  </sheets>
  <definedNames>
    <definedName name="_xlnm._FilterDatabase" localSheetId="0" hidden="1">社福1!$A$6:$U$129</definedName>
    <definedName name="_xlnm._FilterDatabase" localSheetId="1" hidden="1">教育2!$A$5:$U$38</definedName>
    <definedName name="_xlnm.Print_Area" localSheetId="3">民間4!$A$1:$I$54</definedName>
    <definedName name="_xlnm.Print_Area" localSheetId="0">社福1!$A$1:$O$130</definedName>
    <definedName name="_xlnm.Print_Area" localSheetId="2">表3產表方式!$A$1:$N$233</definedName>
    <definedName name="_xlnm.Print_Area" localSheetId="1">教育2!$A$1:$J$42</definedName>
    <definedName name="_xlnm.Print_Titles" localSheetId="3">民間4!$1:$5</definedName>
    <definedName name="_xlnm.Print_Titles" localSheetId="0">社福1!$1:$6</definedName>
    <definedName name="_xlnm.Print_Titles" localSheetId="1">教育2!$1:$5</definedName>
  </definedNames>
  <calcPr calcId="191029"/>
</workbook>
</file>

<file path=xl/calcChain.xml><?xml version="1.0" encoding="utf-8"?>
<calcChain xmlns="http://schemas.openxmlformats.org/spreadsheetml/2006/main">
  <c r="E6" i="10" l="1"/>
  <c r="D6" i="12" l="1"/>
  <c r="D47" i="3"/>
  <c r="M97" i="3" l="1"/>
  <c r="M53" i="3"/>
  <c r="M47" i="3" s="1"/>
  <c r="M43" i="3"/>
  <c r="M33" i="3"/>
  <c r="M28" i="3"/>
  <c r="M25" i="3"/>
  <c r="M18" i="3"/>
  <c r="M9" i="3"/>
  <c r="M8" i="3" l="1"/>
  <c r="M7" i="3" s="1"/>
  <c r="E57" i="3"/>
  <c r="C57" i="3" s="1"/>
  <c r="F57" i="3"/>
  <c r="G8" i="4" l="1"/>
  <c r="H8" i="4"/>
  <c r="F9" i="4"/>
  <c r="F10" i="4"/>
  <c r="G11" i="4"/>
  <c r="F12" i="4"/>
  <c r="F13" i="4"/>
  <c r="F14" i="4"/>
  <c r="F15" i="4"/>
  <c r="F16" i="4"/>
  <c r="F17" i="4"/>
  <c r="F18" i="4"/>
  <c r="F19" i="4"/>
  <c r="F20" i="4"/>
  <c r="F21" i="4"/>
  <c r="F22" i="4"/>
  <c r="F23" i="4"/>
  <c r="G24" i="4"/>
  <c r="F25" i="4"/>
  <c r="F26" i="4"/>
  <c r="F27" i="4"/>
  <c r="F28" i="4"/>
  <c r="F29" i="4"/>
  <c r="G30" i="4"/>
  <c r="H30" i="4"/>
  <c r="F31" i="4"/>
  <c r="F32" i="4"/>
  <c r="F33" i="4"/>
  <c r="F34" i="4"/>
  <c r="F35" i="4"/>
  <c r="G9" i="3"/>
  <c r="H9" i="3"/>
  <c r="N9" i="3"/>
  <c r="D10" i="3"/>
  <c r="E10" i="3"/>
  <c r="F10" i="3"/>
  <c r="D11" i="3"/>
  <c r="E11" i="3"/>
  <c r="F11" i="3"/>
  <c r="D12" i="3"/>
  <c r="E12" i="3"/>
  <c r="F12" i="3"/>
  <c r="E13" i="3"/>
  <c r="C13" i="3" s="1"/>
  <c r="F13" i="3"/>
  <c r="E14" i="3"/>
  <c r="C14" i="3" s="1"/>
  <c r="F14" i="3"/>
  <c r="E15" i="3"/>
  <c r="C15" i="3" s="1"/>
  <c r="F15" i="3"/>
  <c r="E16" i="3"/>
  <c r="C16" i="3" s="1"/>
  <c r="F16" i="3"/>
  <c r="E17" i="3"/>
  <c r="C17" i="3" s="1"/>
  <c r="F17" i="3"/>
  <c r="G18" i="3"/>
  <c r="H18" i="3"/>
  <c r="N18" i="3"/>
  <c r="D19" i="3"/>
  <c r="E19" i="3"/>
  <c r="F19" i="3"/>
  <c r="E20" i="3"/>
  <c r="C20" i="3" s="1"/>
  <c r="F20" i="3"/>
  <c r="E21" i="3"/>
  <c r="C21" i="3" s="1"/>
  <c r="F21" i="3"/>
  <c r="E23" i="3"/>
  <c r="C23" i="3" s="1"/>
  <c r="F23" i="3"/>
  <c r="E24" i="3"/>
  <c r="C24" i="3" s="1"/>
  <c r="F24" i="3"/>
  <c r="H25" i="3"/>
  <c r="N25" i="3"/>
  <c r="E26" i="3"/>
  <c r="C26" i="3" s="1"/>
  <c r="F26" i="3"/>
  <c r="E27" i="3"/>
  <c r="C27" i="3" s="1"/>
  <c r="F27" i="3"/>
  <c r="G28" i="3"/>
  <c r="H28" i="3"/>
  <c r="N28" i="3"/>
  <c r="D29" i="3"/>
  <c r="E29" i="3"/>
  <c r="F29" i="3"/>
  <c r="E30" i="3"/>
  <c r="C30" i="3" s="1"/>
  <c r="F30" i="3"/>
  <c r="E31" i="3"/>
  <c r="C31" i="3" s="1"/>
  <c r="F31" i="3"/>
  <c r="E32" i="3"/>
  <c r="C32" i="3" s="1"/>
  <c r="F32" i="3"/>
  <c r="G33" i="3"/>
  <c r="H33" i="3"/>
  <c r="N33" i="3"/>
  <c r="D34" i="3"/>
  <c r="D33" i="3" s="1"/>
  <c r="E34" i="3"/>
  <c r="F34" i="3"/>
  <c r="E35" i="3"/>
  <c r="C35" i="3" s="1"/>
  <c r="F35" i="3"/>
  <c r="E36" i="3"/>
  <c r="F36" i="3"/>
  <c r="E37" i="3"/>
  <c r="C37" i="3" s="1"/>
  <c r="F37" i="3"/>
  <c r="E38" i="3"/>
  <c r="C38" i="3" s="1"/>
  <c r="F38" i="3"/>
  <c r="E39" i="3"/>
  <c r="C39" i="3" s="1"/>
  <c r="F39" i="3"/>
  <c r="E40" i="3"/>
  <c r="C40" i="3" s="1"/>
  <c r="F40" i="3"/>
  <c r="E41" i="3"/>
  <c r="C41" i="3" s="1"/>
  <c r="F41" i="3"/>
  <c r="E42" i="3"/>
  <c r="C42" i="3" s="1"/>
  <c r="F42" i="3"/>
  <c r="H43" i="3"/>
  <c r="N43" i="3"/>
  <c r="E44" i="3"/>
  <c r="C44" i="3" s="1"/>
  <c r="F44" i="3"/>
  <c r="E45" i="3"/>
  <c r="C45" i="3" s="1"/>
  <c r="F45" i="3"/>
  <c r="D46" i="3"/>
  <c r="E46" i="3"/>
  <c r="F46" i="3"/>
  <c r="E48" i="3"/>
  <c r="F48" i="3"/>
  <c r="E49" i="3"/>
  <c r="C49" i="3" s="1"/>
  <c r="F49" i="3"/>
  <c r="E50" i="3"/>
  <c r="C50" i="3" s="1"/>
  <c r="F50" i="3"/>
  <c r="E51" i="3"/>
  <c r="C51" i="3" s="1"/>
  <c r="F51" i="3"/>
  <c r="E52" i="3"/>
  <c r="C52" i="3" s="1"/>
  <c r="F52" i="3"/>
  <c r="D53" i="3"/>
  <c r="G53" i="3"/>
  <c r="G47" i="3" s="1"/>
  <c r="H53" i="3"/>
  <c r="H47" i="3" s="1"/>
  <c r="C54" i="3"/>
  <c r="F54" i="3"/>
  <c r="E55" i="3"/>
  <c r="F55" i="3"/>
  <c r="E56" i="3"/>
  <c r="C56" i="3" s="1"/>
  <c r="F56" i="3"/>
  <c r="E58" i="3"/>
  <c r="C58" i="3" s="1"/>
  <c r="F58" i="3"/>
  <c r="E59" i="3"/>
  <c r="C59" i="3" s="1"/>
  <c r="F59" i="3"/>
  <c r="E60" i="3"/>
  <c r="C60" i="3" s="1"/>
  <c r="F60" i="3"/>
  <c r="E61" i="3"/>
  <c r="C61" i="3" s="1"/>
  <c r="F61" i="3"/>
  <c r="E62" i="3"/>
  <c r="C62" i="3" s="1"/>
  <c r="F62" i="3"/>
  <c r="E63" i="3"/>
  <c r="C63" i="3" s="1"/>
  <c r="F63" i="3"/>
  <c r="E64" i="3"/>
  <c r="C64" i="3" s="1"/>
  <c r="F64" i="3"/>
  <c r="E65" i="3"/>
  <c r="C65" i="3" s="1"/>
  <c r="F65" i="3"/>
  <c r="E66" i="3"/>
  <c r="C66" i="3" s="1"/>
  <c r="F66" i="3"/>
  <c r="E67" i="3"/>
  <c r="C67" i="3" s="1"/>
  <c r="F67" i="3"/>
  <c r="E68" i="3"/>
  <c r="C68" i="3" s="1"/>
  <c r="F68" i="3"/>
  <c r="E69" i="3"/>
  <c r="C69" i="3" s="1"/>
  <c r="F69" i="3"/>
  <c r="E70" i="3"/>
  <c r="C70" i="3" s="1"/>
  <c r="F70" i="3"/>
  <c r="E71" i="3"/>
  <c r="C71" i="3" s="1"/>
  <c r="F71" i="3"/>
  <c r="E72" i="3"/>
  <c r="C72" i="3" s="1"/>
  <c r="F72" i="3"/>
  <c r="E73" i="3"/>
  <c r="C73" i="3" s="1"/>
  <c r="F73" i="3"/>
  <c r="E74" i="3"/>
  <c r="C74" i="3" s="1"/>
  <c r="F74" i="3"/>
  <c r="E75" i="3"/>
  <c r="C75" i="3" s="1"/>
  <c r="F75" i="3"/>
  <c r="E76" i="3"/>
  <c r="C76" i="3" s="1"/>
  <c r="F76" i="3"/>
  <c r="E77" i="3"/>
  <c r="C77" i="3" s="1"/>
  <c r="F77" i="3"/>
  <c r="E78" i="3"/>
  <c r="C78" i="3" s="1"/>
  <c r="F78" i="3"/>
  <c r="E79" i="3"/>
  <c r="C79" i="3" s="1"/>
  <c r="F79" i="3"/>
  <c r="E80" i="3"/>
  <c r="C80" i="3" s="1"/>
  <c r="F80" i="3"/>
  <c r="E81" i="3"/>
  <c r="C81" i="3" s="1"/>
  <c r="F81" i="3"/>
  <c r="N82" i="3"/>
  <c r="N47" i="3" s="1"/>
  <c r="G97" i="3"/>
  <c r="D98" i="3"/>
  <c r="E98" i="3"/>
  <c r="F98" i="3"/>
  <c r="D99" i="3"/>
  <c r="E99" i="3"/>
  <c r="F99" i="3"/>
  <c r="H100" i="3"/>
  <c r="H97" i="3" s="1"/>
  <c r="E101" i="3"/>
  <c r="C101" i="3" s="1"/>
  <c r="F101" i="3"/>
  <c r="E102" i="3"/>
  <c r="C102" i="3" s="1"/>
  <c r="F102" i="3"/>
  <c r="E103" i="3"/>
  <c r="C103" i="3" s="1"/>
  <c r="F103" i="3"/>
  <c r="C48" i="3" l="1"/>
  <c r="C10" i="3"/>
  <c r="C19" i="3"/>
  <c r="C18" i="3" s="1"/>
  <c r="C12" i="3"/>
  <c r="F8" i="4"/>
  <c r="C34" i="3"/>
  <c r="D18" i="3"/>
  <c r="E25" i="3"/>
  <c r="C100" i="3"/>
  <c r="C43" i="3"/>
  <c r="D97" i="3"/>
  <c r="D9" i="3"/>
  <c r="F33" i="3"/>
  <c r="E33" i="3"/>
  <c r="E28" i="3"/>
  <c r="H7" i="4"/>
  <c r="H6" i="4" s="1"/>
  <c r="F25" i="3"/>
  <c r="F9" i="3"/>
  <c r="G7" i="4"/>
  <c r="G6" i="4" s="1"/>
  <c r="F24" i="4"/>
  <c r="F11" i="4"/>
  <c r="F30" i="4"/>
  <c r="C29" i="3"/>
  <c r="C28" i="3" s="1"/>
  <c r="H8" i="3"/>
  <c r="H7" i="3" s="1"/>
  <c r="G8" i="3"/>
  <c r="G7" i="3" s="1"/>
  <c r="F100" i="3"/>
  <c r="F97" i="3" s="1"/>
  <c r="E53" i="3"/>
  <c r="E47" i="3" s="1"/>
  <c r="E9" i="3"/>
  <c r="N8" i="3"/>
  <c r="N7" i="3" s="1"/>
  <c r="F53" i="3"/>
  <c r="F47" i="3" s="1"/>
  <c r="C46" i="3"/>
  <c r="C99" i="3"/>
  <c r="C25" i="3"/>
  <c r="F18" i="3"/>
  <c r="C98" i="3"/>
  <c r="F43" i="3"/>
  <c r="F28" i="3"/>
  <c r="E100" i="3"/>
  <c r="E97" i="3" s="1"/>
  <c r="C55" i="3"/>
  <c r="C53" i="3" s="1"/>
  <c r="E43" i="3"/>
  <c r="C36" i="3"/>
  <c r="C11" i="3"/>
  <c r="D28" i="3"/>
  <c r="E18" i="3"/>
  <c r="C33" i="3" l="1"/>
  <c r="C47" i="3"/>
  <c r="C9" i="3"/>
  <c r="D8" i="3"/>
  <c r="D7" i="3" s="1"/>
  <c r="F8" i="3"/>
  <c r="F7" i="3" s="1"/>
  <c r="F7" i="4"/>
  <c r="F6" i="4" s="1"/>
  <c r="C97" i="3"/>
  <c r="E8" i="3"/>
  <c r="E7" i="3" s="1"/>
  <c r="C8" i="3" l="1"/>
  <c r="C7" i="3"/>
</calcChain>
</file>

<file path=xl/comments1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</text>
    </comment>
  </commentList>
</comments>
</file>

<file path=xl/sharedStrings.xml><?xml version="1.0" encoding="utf-8"?>
<sst xmlns="http://schemas.openxmlformats.org/spreadsheetml/2006/main" count="675" uniqueCount="386">
  <si>
    <t>單位：千元</t>
  </si>
  <si>
    <t>計畫
編號</t>
  </si>
  <si>
    <t>計畫名稱</t>
  </si>
  <si>
    <t>合計</t>
  </si>
  <si>
    <t>合計</t>
    <phoneticPr fontId="10" type="noConversion"/>
  </si>
  <si>
    <t>單位：千元</t>
    <phoneticPr fontId="10" type="noConversion"/>
  </si>
  <si>
    <t>社區發展支出</t>
  </si>
  <si>
    <t>2.社區發展（民政局）</t>
  </si>
  <si>
    <t>1.性侵害防治業務（衛生局）</t>
  </si>
  <si>
    <t>三、其他社會福利支出</t>
  </si>
  <si>
    <t>A014</t>
  </si>
  <si>
    <t>直轄市及
縣市自籌等</t>
  </si>
  <si>
    <t>中央補助</t>
  </si>
  <si>
    <t>小計</t>
  </si>
  <si>
    <t>政事別
（中分類）</t>
  </si>
  <si>
    <t>截至本季累計實際支用數</t>
  </si>
  <si>
    <t>全年度
編列數</t>
  </si>
  <si>
    <t>政事別非為社會福利支出</t>
  </si>
  <si>
    <t>政事別為社會福利支出</t>
  </si>
  <si>
    <t>基金自籌部分</t>
  </si>
  <si>
    <t>公務預算部分</t>
  </si>
  <si>
    <t>(14)上述歸類為社會局主管辦理之項目，如同時有由其他單位辦理時（如衛生局、民政局等），請依下列範例填寫方式填寫：</t>
  </si>
  <si>
    <t>(13)可歸類於個別項目者請儘量歸類，如無法明確歸類時再填至A011「其他列於社會局主管支出」項目。另辦理計畫項目之約聘僱人員人事費請歸至各該計畫項目內。</t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</si>
  <si>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</si>
  <si>
    <t xml:space="preserve">    計畫、身心障礙者房屋租金及貸款利息補助、辦理身心障礙者福利服務活動、設立庇護工場、商店、身心障礙福利機構及其他身心障礙福利業務等。</t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</si>
  <si>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</si>
  <si>
    <t xml:space="preserve">    虐者家庭教育與輔導、辦理獨居老人緊急救援服務及其他老人福利業務等。</t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</si>
  <si>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</si>
  <si>
    <t>(9)其他婦女福利服務支出包括辦理婦女福利服務活動、設立婦女福利服務中心與庇護中心、辦理單親及不幸婦女保護扶助、辦理婦女福利工作人員專業訓練及其他婦女福利業務等。</t>
  </si>
  <si>
    <t xml:space="preserve">   與其他兒童及少年福利業務等。</t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</si>
  <si>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</si>
  <si>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</si>
  <si>
    <t>(7)其他社會救助支出包括辦理低收入戶調查、遊民收容輔導、健保病患住院膳食費補助、災害救助、設立社會救助機構或委託收容安置及其他社會救助業務等。</t>
  </si>
  <si>
    <t>(6)E之中央補助社會救助業務編列數額，不得低於行政院主計總處設算匡列數；F1至F6之6項社會福利津貼編列數額合計數，不得低於行政院主計總處設算6項社會福利津貼調整經費匡列數。</t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</si>
  <si>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</si>
  <si>
    <t>(4)D1＋D2之合計數應等於公務預算中社會福利支出（政事別大分類）總數。</t>
  </si>
  <si>
    <t>(3)本表公務預算合計數應配合追加減預算予以適時調整。</t>
  </si>
  <si>
    <t>(2)直轄市及縣(市)自籌等包括中央計畫型補助款、直轄市及縣(市)政府自有財源及公益彩券盈餘分配等。</t>
  </si>
  <si>
    <t>(1)中央補助係指中央對各直轄市及縣(市)社會福利一般性補助款總數。</t>
  </si>
  <si>
    <t xml:space="preserve">    2.填表說明：</t>
  </si>
  <si>
    <t>註：1.本表主辦機關為行政院主計總處及衛生福利部；本表第一次查填及送達期限為3月15日前，請完成年度經費分配情形。</t>
  </si>
  <si>
    <t>(三)醫療保健支出(衛生局、食藥處)</t>
    <phoneticPr fontId="12" type="noConversion"/>
  </si>
  <si>
    <t>(二)辦理勞工權益及福利相關業務（勞工局、勞動檢查處、就業服務處）</t>
    <phoneticPr fontId="12" type="noConversion"/>
  </si>
  <si>
    <t>(一)辦理殯葬管理相關業務(生命禮儀管理處)</t>
    <phoneticPr fontId="10" type="noConversion"/>
  </si>
  <si>
    <r>
      <t>三、其他社會福利支出</t>
    </r>
    <r>
      <rPr>
        <b/>
        <sz val="14"/>
        <rFont val="Times New Roman"/>
        <family val="1"/>
      </rPr>
      <t/>
    </r>
    <phoneticPr fontId="12" type="noConversion"/>
  </si>
  <si>
    <t>A014</t>
    <phoneticPr fontId="12" type="noConversion"/>
  </si>
  <si>
    <t>二、老年農民福利津貼</t>
    <phoneticPr fontId="12" type="noConversion"/>
  </si>
  <si>
    <t>A013</t>
    <phoneticPr fontId="12" type="noConversion"/>
  </si>
  <si>
    <t>一、農民健康保險保費補助</t>
    <phoneticPr fontId="12" type="noConversion"/>
  </si>
  <si>
    <t>A012</t>
    <phoneticPr fontId="12" type="noConversion"/>
  </si>
  <si>
    <t>貳、非社會局主管</t>
  </si>
  <si>
    <t>14.推展臺中市公益彩券盈餘分配基金經費審核效能計畫</t>
  </si>
  <si>
    <t>13.公益彩劵盈餘分配基金出納業務計畫</t>
  </si>
  <si>
    <t>12.充實社政資訊暨資安業務服務人力聘用計畫</t>
  </si>
  <si>
    <t>11.辦理話務中心督導管理及業務推動管考計畫</t>
  </si>
  <si>
    <t>10.110年臺中市幸福經濟合作社培力計畫</t>
  </si>
  <si>
    <t>9.110年臺中社會創新實驗基地委託專業服務營運計畫</t>
  </si>
  <si>
    <t>8.協助特定對象職涯再建構單一窗口服務計畫</t>
  </si>
  <si>
    <t>7.臺中市公益彩券盈餘分配管理與輔導運用計畫</t>
  </si>
  <si>
    <t>6.推動社會福利業務管理資訊系統維護計畫</t>
  </si>
  <si>
    <t>5.社會福利諮詢話務中心進用視覺功能障礙電話服務員計畫</t>
  </si>
  <si>
    <t>4.社會福利服務導入智慧客服系統試辦計畫</t>
  </si>
  <si>
    <t>3.補助社會福利機構團體自辦社會福利方案計畫</t>
  </si>
  <si>
    <t>2.本市各區公所社政業務行政管理經費補助計畫</t>
  </si>
  <si>
    <t>1.公益彩券補助民間團體之輔導考核計畫</t>
  </si>
  <si>
    <t>（七）公益彩券</t>
    <phoneticPr fontId="12" type="noConversion"/>
  </si>
  <si>
    <t xml:space="preserve">    079新社區公所</t>
  </si>
  <si>
    <t xml:space="preserve">    078大安區公所</t>
  </si>
  <si>
    <t xml:space="preserve">    077外埔區公所</t>
  </si>
  <si>
    <t xml:space="preserve">    076龍井區公所</t>
  </si>
  <si>
    <t xml:space="preserve">    075潭子區公所</t>
  </si>
  <si>
    <t xml:space="preserve">    074霧峰區公所</t>
  </si>
  <si>
    <t xml:space="preserve">    073石岡區公所</t>
  </si>
  <si>
    <t xml:space="preserve">    072后里區公所</t>
  </si>
  <si>
    <t xml:space="preserve">    071大雅區公所</t>
  </si>
  <si>
    <t xml:space="preserve">    070大肚區公所</t>
  </si>
  <si>
    <t xml:space="preserve">    069神岡區公所</t>
  </si>
  <si>
    <t xml:space="preserve">    067烏日區公所</t>
  </si>
  <si>
    <t xml:space="preserve">    066梧棲區公所</t>
  </si>
  <si>
    <t xml:space="preserve">    065東勢區公所</t>
  </si>
  <si>
    <t xml:space="preserve">    064大甲區公所</t>
  </si>
  <si>
    <t xml:space="preserve">    063沙鹿區公所</t>
  </si>
  <si>
    <t xml:space="preserve">    062清水區公所</t>
  </si>
  <si>
    <t xml:space="preserve">    061太平區公所</t>
  </si>
  <si>
    <t xml:space="preserve">    060大里區公所</t>
  </si>
  <si>
    <t xml:space="preserve">    059豐原區公所</t>
  </si>
  <si>
    <t xml:space="preserve">    058北屯區公所</t>
  </si>
  <si>
    <t xml:space="preserve">    057南屯區公所</t>
  </si>
  <si>
    <t xml:space="preserve">    056西屯區公所</t>
    <phoneticPr fontId="10" type="noConversion"/>
  </si>
  <si>
    <t xml:space="preserve">    055北區區公所</t>
  </si>
  <si>
    <t xml:space="preserve">    054南區區公所</t>
    <phoneticPr fontId="10" type="noConversion"/>
  </si>
  <si>
    <t xml:space="preserve">    053西區區公所</t>
  </si>
  <si>
    <t xml:space="preserve">    052東區區公所</t>
  </si>
  <si>
    <t xml:space="preserve">    051中區區公所</t>
  </si>
  <si>
    <t>（六）社政業務(各區公所)</t>
    <phoneticPr fontId="12" type="noConversion"/>
  </si>
  <si>
    <t>（五）臺中市立仁愛之家</t>
    <phoneticPr fontId="12" type="noConversion"/>
  </si>
  <si>
    <t>（四）第一預備金</t>
    <phoneticPr fontId="12" type="noConversion"/>
  </si>
  <si>
    <t>（三）人民團體服務活動</t>
    <phoneticPr fontId="12" type="noConversion"/>
  </si>
  <si>
    <t>（二）一般建築及設備</t>
    <phoneticPr fontId="12" type="noConversion"/>
  </si>
  <si>
    <t>（一）行政管理</t>
    <phoneticPr fontId="12" type="noConversion"/>
  </si>
  <si>
    <t>十一、其他列於社會局主管支出</t>
    <phoneticPr fontId="12" type="noConversion"/>
  </si>
  <si>
    <t>A011</t>
    <phoneticPr fontId="12" type="noConversion"/>
  </si>
  <si>
    <t>十、國民年金保費補助</t>
    <phoneticPr fontId="12" type="noConversion"/>
  </si>
  <si>
    <t>A010</t>
    <phoneticPr fontId="12" type="noConversion"/>
  </si>
  <si>
    <t>（二）其他家庭暴力及性侵害防治業務支出</t>
  </si>
  <si>
    <t>A009-2</t>
    <phoneticPr fontId="12" type="noConversion"/>
  </si>
  <si>
    <t>（一）家庭暴力及性侵害處遇服務</t>
  </si>
  <si>
    <t>A009-1</t>
    <phoneticPr fontId="12" type="noConversion"/>
  </si>
  <si>
    <t>九、家庭暴力及性侵害防治</t>
    <phoneticPr fontId="12" type="noConversion"/>
  </si>
  <si>
    <t>A009</t>
    <phoneticPr fontId="12" type="noConversion"/>
  </si>
  <si>
    <t>八、社會工作</t>
    <phoneticPr fontId="12" type="noConversion"/>
  </si>
  <si>
    <t>A008</t>
    <phoneticPr fontId="12" type="noConversion"/>
  </si>
  <si>
    <t>七、志願服務</t>
    <phoneticPr fontId="12" type="noConversion"/>
  </si>
  <si>
    <t>A007</t>
    <phoneticPr fontId="12" type="noConversion"/>
  </si>
  <si>
    <t>六、社區發展</t>
    <phoneticPr fontId="12" type="noConversion"/>
  </si>
  <si>
    <t>A006</t>
    <phoneticPr fontId="12" type="noConversion"/>
  </si>
  <si>
    <t>（六）其他身心障礙福利服務支出</t>
  </si>
  <si>
    <t>A005-6</t>
  </si>
  <si>
    <t xml:space="preserve"> (五) 身心障礙者個案管理服務</t>
  </si>
  <si>
    <t>A005-5</t>
    <phoneticPr fontId="12" type="noConversion"/>
  </si>
  <si>
    <t>（四）身心障礙者參加社會保險保險費補助</t>
  </si>
  <si>
    <t>A005-4</t>
  </si>
  <si>
    <t>（三）身心障礙者教養費補助</t>
  </si>
  <si>
    <t>A005-3</t>
  </si>
  <si>
    <t>（二）身心障礙者輔助器具補助</t>
  </si>
  <si>
    <t>A005-2</t>
  </si>
  <si>
    <t>（一）身心障礙者生活補助</t>
  </si>
  <si>
    <t>A005-1</t>
    <phoneticPr fontId="12" type="noConversion"/>
  </si>
  <si>
    <t>五、身心障礙福利服務</t>
    <phoneticPr fontId="12" type="noConversion"/>
  </si>
  <si>
    <t>A005</t>
    <phoneticPr fontId="12" type="noConversion"/>
  </si>
  <si>
    <t>（四）其他老人福利服務支出</t>
  </si>
  <si>
    <t>A004-4</t>
  </si>
  <si>
    <t xml:space="preserve"> (三) 健全老人友善環境促進社會參與服務</t>
  </si>
  <si>
    <t>A004-3</t>
    <phoneticPr fontId="12" type="noConversion"/>
  </si>
  <si>
    <t>（二）建立社區照顧關懷據點</t>
  </si>
  <si>
    <t>A004-2</t>
    <phoneticPr fontId="12" type="noConversion"/>
  </si>
  <si>
    <t>（一）中低收入老人生活津貼</t>
  </si>
  <si>
    <t>A004-1</t>
    <phoneticPr fontId="12" type="noConversion"/>
  </si>
  <si>
    <t>四、老人福利服務</t>
    <phoneticPr fontId="12" type="noConversion"/>
  </si>
  <si>
    <t>A004</t>
    <phoneticPr fontId="12" type="noConversion"/>
  </si>
  <si>
    <t xml:space="preserve"> (二)其他婦女福利服務支出</t>
  </si>
  <si>
    <t>A003-2</t>
    <phoneticPr fontId="12" type="noConversion"/>
  </si>
  <si>
    <t xml:space="preserve"> (一)依特殊境遇家庭扶助條例所定各項補助</t>
  </si>
  <si>
    <t>A003-1</t>
    <phoneticPr fontId="12" type="noConversion"/>
  </si>
  <si>
    <t>三、婦女福利服務</t>
    <phoneticPr fontId="12" type="noConversion"/>
  </si>
  <si>
    <t>A003</t>
    <phoneticPr fontId="12" type="noConversion"/>
  </si>
  <si>
    <t xml:space="preserve"> (六)其他兒童及少年福利服務支出</t>
  </si>
  <si>
    <t>A002-6</t>
    <phoneticPr fontId="12" type="noConversion"/>
  </si>
  <si>
    <t xml:space="preserve"> (五)增聘兒童及少年保護專責社工人力</t>
  </si>
  <si>
    <t>A002-5</t>
    <phoneticPr fontId="12" type="noConversion"/>
  </si>
  <si>
    <t xml:space="preserve"> (四)脆弱家庭服務</t>
  </si>
  <si>
    <t>A002-4</t>
  </si>
  <si>
    <t xml:space="preserve"> (三)兒童及少年保護服務措施</t>
  </si>
  <si>
    <t>A002-3</t>
    <phoneticPr fontId="12" type="noConversion"/>
  </si>
  <si>
    <t>（二）18歲以下低收入戶暨弱勢兒童及少年
　　　醫療補助</t>
  </si>
  <si>
    <t>A002-2</t>
    <phoneticPr fontId="12" type="noConversion"/>
  </si>
  <si>
    <t>（一）弱勢兒童及少年生活扶助</t>
  </si>
  <si>
    <t>A002-1</t>
  </si>
  <si>
    <t>二、兒童及少年福利服務</t>
    <phoneticPr fontId="12" type="noConversion"/>
  </si>
  <si>
    <t>A002</t>
  </si>
  <si>
    <t>（八）其他社會救助支出</t>
  </si>
  <si>
    <t>A001-8</t>
  </si>
  <si>
    <t>（七）急難救助</t>
  </si>
  <si>
    <t>A001-7</t>
  </si>
  <si>
    <t>（六）充實社會救助金專戶</t>
  </si>
  <si>
    <t>A001-6</t>
  </si>
  <si>
    <t>（五）低、中低收入戶醫療費用補助</t>
  </si>
  <si>
    <t>A001-5</t>
  </si>
  <si>
    <t>（四）低收入戶以工代賑</t>
  </si>
  <si>
    <t>A001-4</t>
  </si>
  <si>
    <t>（三）低收入戶就學生活補助</t>
  </si>
  <si>
    <t>A001-3</t>
  </si>
  <si>
    <t>（二）低收入戶兒童生活補助</t>
  </si>
  <si>
    <t>A001-2</t>
  </si>
  <si>
    <t>（一）低收入戶家庭生活補助</t>
  </si>
  <si>
    <t>A001-1</t>
  </si>
  <si>
    <t>一、社會救助業務</t>
  </si>
  <si>
    <t>A001</t>
  </si>
  <si>
    <t>壹、社會局主管(包括社會局及所屬)</t>
    <phoneticPr fontId="12" type="noConversion"/>
  </si>
  <si>
    <t>總                   計</t>
    <phoneticPr fontId="12" type="noConversion"/>
  </si>
  <si>
    <t>直轄市及
縣市自籌等</t>
    <phoneticPr fontId="12" type="noConversion"/>
  </si>
  <si>
    <r>
      <t xml:space="preserve">政事別
</t>
    </r>
    <r>
      <rPr>
        <sz val="10"/>
        <rFont val="標楷體"/>
        <family val="4"/>
        <charset val="136"/>
      </rPr>
      <t>（中分類）</t>
    </r>
    <phoneticPr fontId="12" type="noConversion"/>
  </si>
  <si>
    <t>截至本季累計實際支用數</t>
    <phoneticPr fontId="12" type="noConversion"/>
  </si>
  <si>
    <t>全年度
編列數</t>
    <phoneticPr fontId="12" type="noConversion"/>
  </si>
  <si>
    <r>
      <t>中央補助</t>
    </r>
    <r>
      <rPr>
        <sz val="12"/>
        <rFont val="Times New Roman"/>
        <family val="1"/>
      </rPr>
      <t/>
    </r>
    <phoneticPr fontId="12" type="noConversion"/>
  </si>
  <si>
    <t>基金自籌部分</t>
    <phoneticPr fontId="12" type="noConversion"/>
  </si>
  <si>
    <t>計畫名稱</t>
    <phoneticPr fontId="12" type="noConversion"/>
  </si>
  <si>
    <t>表1</t>
    <phoneticPr fontId="12" type="noConversion"/>
  </si>
  <si>
    <t>臺中市政府110年度社會福利補助經費計畫分配及執行明細表</t>
    <phoneticPr fontId="12" type="noConversion"/>
  </si>
  <si>
    <t>體育及衛生教育計畫-中央政府補助體育教學及活動經費-獎勵費用</t>
    <phoneticPr fontId="10" type="noConversion"/>
  </si>
  <si>
    <t>臺中市政府教育局</t>
    <phoneticPr fontId="10" type="noConversion"/>
  </si>
  <si>
    <t>本市學校午餐採用國產可追溯生鮮食材獎勵金實施計畫」獎勵金</t>
    <phoneticPr fontId="10" type="noConversion"/>
  </si>
  <si>
    <t>推動學校午餐採三章一Q食材經費</t>
    <phoneticPr fontId="10" type="noConversion"/>
  </si>
  <si>
    <t>B016</t>
  </si>
  <si>
    <t>學前教育-幼兒公費及獎補助-捐助個人</t>
    <phoneticPr fontId="10" type="noConversion"/>
  </si>
  <si>
    <t>幼兒學前教育補助方案</t>
    <phoneticPr fontId="10" type="noConversion"/>
  </si>
  <si>
    <t>B015</t>
  </si>
  <si>
    <t>體育及衛生教育計畫-學生衛生保健-補(協)助政府機關(構)</t>
    <phoneticPr fontId="10" type="noConversion"/>
  </si>
  <si>
    <t>辦理中小學學生健康檢查</t>
    <phoneticPr fontId="10" type="noConversion"/>
  </si>
  <si>
    <t>學生健康及水域安全基本需求</t>
    <phoneticPr fontId="10" type="noConversion"/>
  </si>
  <si>
    <t>B014-3</t>
  </si>
  <si>
    <t>體育及衛生教育計畫-體育教學及活動-補(協)助政府機關(構)</t>
    <phoneticPr fontId="10" type="noConversion"/>
  </si>
  <si>
    <t>水域安全教育計畫</t>
    <phoneticPr fontId="10" type="noConversion"/>
  </si>
  <si>
    <t>B014-2</t>
  </si>
  <si>
    <t>豐南國中、頭家國小、新盛國小</t>
    <phoneticPr fontId="10" type="noConversion"/>
  </si>
  <si>
    <t>B014-1</t>
    <phoneticPr fontId="10" type="noConversion"/>
  </si>
  <si>
    <t>B014</t>
    <phoneticPr fontId="10" type="noConversion"/>
  </si>
  <si>
    <t>各學校</t>
    <phoneticPr fontId="10" type="noConversion"/>
  </si>
  <si>
    <t>補助各國中雜費納入學校業務經費，並依預算計畫辦理</t>
    <phoneticPr fontId="10" type="noConversion"/>
  </si>
  <si>
    <t>國中雜費減免補助</t>
    <phoneticPr fontId="10" type="noConversion"/>
  </si>
  <si>
    <t>B012</t>
  </si>
  <si>
    <t>補助各國中小水電費納入學校業務經費，並依預算計畫辦理</t>
    <phoneticPr fontId="10" type="noConversion"/>
  </si>
  <si>
    <t>學校水電費補助</t>
    <phoneticPr fontId="10" type="noConversion"/>
  </si>
  <si>
    <t>B011</t>
  </si>
  <si>
    <r>
      <t>國民教育計畫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一般教學計畫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10" type="noConversion"/>
  </si>
  <si>
    <t>辦理國中技藝教育經費</t>
    <phoneticPr fontId="10" type="noConversion"/>
  </si>
  <si>
    <t>國中技藝教育</t>
    <phoneticPr fontId="10" type="noConversion"/>
  </si>
  <si>
    <t>B010</t>
    <phoneticPr fontId="10" type="noConversion"/>
  </si>
  <si>
    <t>一般行政管理計畫-行政管理及推展-資訊業務-補(協)助政府機關(構)</t>
    <phoneticPr fontId="10" type="noConversion"/>
  </si>
  <si>
    <t>中小學電腦設備維護及管理費</t>
    <phoneticPr fontId="10" type="noConversion"/>
  </si>
  <si>
    <t>資訊設備與網路維運</t>
    <phoneticPr fontId="10" type="noConversion"/>
  </si>
  <si>
    <t>B008-2</t>
    <phoneticPr fontId="10" type="noConversion"/>
  </si>
  <si>
    <r>
      <t>建築及設備計畫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教育局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處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10" type="noConversion"/>
  </si>
  <si>
    <t>中小學資訊及教育網路設備更新計畫</t>
    <phoneticPr fontId="10" type="noConversion"/>
  </si>
  <si>
    <t>B008-1</t>
    <phoneticPr fontId="10" type="noConversion"/>
  </si>
  <si>
    <t>B008</t>
    <phoneticPr fontId="10" type="noConversion"/>
  </si>
  <si>
    <t>建築及設備計畫─營建及修建工程計畫─由學校編列執行之營建及修繕工程-擴充改良房屋建築及設備</t>
    <phoneticPr fontId="10" type="noConversion"/>
  </si>
  <si>
    <t>日南國中</t>
    <phoneticPr fontId="10" type="noConversion"/>
  </si>
  <si>
    <t>日南國中(陶藝教室、南大樓)國民中小學老舊校舍整建計畫</t>
    <phoneticPr fontId="10" type="noConversion"/>
  </si>
  <si>
    <t>國民中小學老舊校舍整建</t>
    <phoneticPr fontId="10" type="noConversion"/>
  </si>
  <si>
    <t>B003-12</t>
  </si>
  <si>
    <t>梧棲區中正國小</t>
    <phoneticPr fontId="10" type="noConversion"/>
  </si>
  <si>
    <t>梧棲區中正國小(信義樓)國民中小學老舊校舍整建計畫</t>
    <phoneticPr fontId="10" type="noConversion"/>
  </si>
  <si>
    <t>B003-11</t>
  </si>
  <si>
    <t>大道國中</t>
    <phoneticPr fontId="10" type="noConversion"/>
  </si>
  <si>
    <t>大道國中(中正堂)國民中小學老舊校舍整建計畫</t>
    <phoneticPr fontId="10" type="noConversion"/>
  </si>
  <si>
    <t>B003-10</t>
  </si>
  <si>
    <t>清水國中</t>
    <phoneticPr fontId="10" type="noConversion"/>
  </si>
  <si>
    <t>清水國中(行健樓)國民中小學老舊校舍整建計畫</t>
    <phoneticPr fontId="10" type="noConversion"/>
  </si>
  <si>
    <t>B003-9</t>
  </si>
  <si>
    <t>梧棲國小</t>
    <phoneticPr fontId="10" type="noConversion"/>
  </si>
  <si>
    <t>梧棲國小(西棟大樓)國民中小學老舊校舍整建計畫</t>
    <phoneticPr fontId="10" type="noConversion"/>
  </si>
  <si>
    <t>B003-8</t>
  </si>
  <si>
    <t>文光國小</t>
    <phoneticPr fontId="10" type="noConversion"/>
  </si>
  <si>
    <t>文光國小(庠序樓、藝術工作坊)國民中小學老舊校舍整建計畫</t>
    <phoneticPr fontId="10" type="noConversion"/>
  </si>
  <si>
    <t>B003-7</t>
  </si>
  <si>
    <t>大忠國小</t>
    <phoneticPr fontId="10" type="noConversion"/>
  </si>
  <si>
    <t>大忠國小(南棟)國民中小學老舊校舍整建計畫</t>
    <phoneticPr fontId="10" type="noConversion"/>
  </si>
  <si>
    <t>B003-6</t>
  </si>
  <si>
    <t>成功國中</t>
    <phoneticPr fontId="10" type="noConversion"/>
  </si>
  <si>
    <t>成功國中(慈德樓)國民中小學老舊校舍整建計畫</t>
    <phoneticPr fontId="10" type="noConversion"/>
  </si>
  <si>
    <t>B003-5</t>
  </si>
  <si>
    <t>南陽國小</t>
    <phoneticPr fontId="10" type="noConversion"/>
  </si>
  <si>
    <t>南陽國小(和平樓)國民中小學老舊校舍整建計畫</t>
    <phoneticPr fontId="10" type="noConversion"/>
  </si>
  <si>
    <t>B003-4</t>
  </si>
  <si>
    <t>梧棲區中正國小(仁愛樓)國民中小學老舊校舍整建計畫</t>
    <phoneticPr fontId="10" type="noConversion"/>
  </si>
  <si>
    <t>B003-3</t>
  </si>
  <si>
    <t>大雅國小</t>
    <phoneticPr fontId="10" type="noConversion"/>
  </si>
  <si>
    <t>大雅國小(和平樓)國民中小學老舊校舍整建計畫</t>
    <phoneticPr fontId="10" type="noConversion"/>
  </si>
  <si>
    <t>B003-2</t>
  </si>
  <si>
    <t>大甲國小</t>
    <phoneticPr fontId="10" type="noConversion"/>
  </si>
  <si>
    <t>大甲國小(東棟)國民中小學老舊校舍整建計畫</t>
    <phoneticPr fontId="10" type="noConversion"/>
  </si>
  <si>
    <t>B003-1</t>
    <phoneticPr fontId="10" type="noConversion"/>
  </si>
  <si>
    <t>B003</t>
    <phoneticPr fontId="10" type="noConversion"/>
  </si>
  <si>
    <t>體育及衛生教育計畫-體育及衛生教育計畫-學生衛生保健-補(協)助政府機關(構)</t>
    <phoneticPr fontId="10" type="noConversion"/>
  </si>
  <si>
    <t>辦理本市貧困學生寒暑假暨例假日安心餐券補助計畫</t>
    <phoneticPr fontId="10" type="noConversion"/>
  </si>
  <si>
    <t>營養午餐</t>
  </si>
  <si>
    <t>B001-2</t>
    <phoneticPr fontId="10" type="noConversion"/>
  </si>
  <si>
    <t>辦理補助本市貧困學生午餐經費計畫</t>
    <phoneticPr fontId="10" type="noConversion"/>
  </si>
  <si>
    <t>營養午餐</t>
    <phoneticPr fontId="10" type="noConversion"/>
  </si>
  <si>
    <t>B001-1</t>
    <phoneticPr fontId="10" type="noConversion"/>
  </si>
  <si>
    <t>學校午餐</t>
    <phoneticPr fontId="10" type="noConversion"/>
  </si>
  <si>
    <t>B001</t>
    <phoneticPr fontId="10" type="noConversion"/>
  </si>
  <si>
    <t>合      計(B001~B015)</t>
    <phoneticPr fontId="10" type="noConversion"/>
  </si>
  <si>
    <t>總      計(B001~B016)</t>
    <phoneticPr fontId="10" type="noConversion"/>
  </si>
  <si>
    <t>累計實際
支用比率％
(3)=(2)/(1)</t>
    <phoneticPr fontId="10" type="noConversion"/>
  </si>
  <si>
    <t>累計實際
支用數(2)</t>
    <phoneticPr fontId="10" type="noConversion"/>
  </si>
  <si>
    <t>直轄市及縣市
自籌部分</t>
    <phoneticPr fontId="10" type="noConversion"/>
  </si>
  <si>
    <t>中央補助部分</t>
    <phoneticPr fontId="10" type="noConversion"/>
  </si>
  <si>
    <t>經費</t>
  </si>
  <si>
    <t>預算數(1)</t>
    <phoneticPr fontId="10" type="noConversion"/>
  </si>
  <si>
    <t>經費支用科目</t>
    <phoneticPr fontId="10" type="noConversion"/>
  </si>
  <si>
    <t>辦理機關</t>
    <phoneticPr fontId="10" type="noConversion"/>
  </si>
  <si>
    <t>辦理項目及內容</t>
    <phoneticPr fontId="10" type="noConversion"/>
  </si>
  <si>
    <t>計畫名稱</t>
    <phoneticPr fontId="10" type="noConversion"/>
  </si>
  <si>
    <t>計畫編號</t>
  </si>
  <si>
    <t>表2</t>
    <phoneticPr fontId="10" type="noConversion"/>
  </si>
  <si>
    <t>臺中市政府110年度教育設施補助經費計畫分配及執行明細表</t>
    <phoneticPr fontId="10" type="noConversion"/>
  </si>
  <si>
    <t>臺中市政府110年度對民間團體補(捐)助經費明細表</t>
    <phoneticPr fontId="10" type="noConversion"/>
  </si>
  <si>
    <t>工作計畫
科目名稱</t>
  </si>
  <si>
    <t>補助事項或用途</t>
  </si>
  <si>
    <t>補助對象</t>
  </si>
  <si>
    <t>主辦機關</t>
  </si>
  <si>
    <t>累計撥付金額</t>
  </si>
  <si>
    <t>有無涉及財物或勞務採購</t>
  </si>
  <si>
    <t>處理方式
(如未涉及採購則毋須填列，如採公開招標，請填列得標廠商)</t>
  </si>
  <si>
    <t>是否為除外規定
之民間團體</t>
  </si>
  <si>
    <t>是</t>
  </si>
  <si>
    <t>否</t>
  </si>
  <si>
    <t>合       計</t>
  </si>
  <si>
    <t>填表人：</t>
    <phoneticPr fontId="10" type="noConversion"/>
  </si>
  <si>
    <t>主辦會計：</t>
    <phoneticPr fontId="10" type="noConversion"/>
  </si>
  <si>
    <t>機關首長：</t>
    <phoneticPr fontId="10" type="noConversion"/>
  </si>
  <si>
    <t>v</t>
    <phoneticPr fontId="89" type="noConversion"/>
  </si>
  <si>
    <t>至110年6月止</t>
    <phoneticPr fontId="10" type="noConversion"/>
  </si>
  <si>
    <t>步驟1</t>
    <phoneticPr fontId="10" type="noConversion"/>
  </si>
  <si>
    <t>步驟2</t>
    <phoneticPr fontId="10" type="noConversion"/>
  </si>
  <si>
    <t>步驟3</t>
    <phoneticPr fontId="10" type="noConversion"/>
  </si>
  <si>
    <t>步驟4</t>
    <phoneticPr fontId="10" type="noConversion"/>
  </si>
  <si>
    <t>步驟5</t>
    <phoneticPr fontId="10" type="noConversion"/>
  </si>
  <si>
    <t>步驟6</t>
    <phoneticPr fontId="10" type="noConversion"/>
  </si>
  <si>
    <t>步驟7</t>
    <phoneticPr fontId="10" type="noConversion"/>
  </si>
  <si>
    <t>至110年6月止</t>
    <phoneticPr fontId="8" type="noConversion"/>
  </si>
  <si>
    <t>表7</t>
    <phoneticPr fontId="10" type="noConversion"/>
  </si>
  <si>
    <t>議員姓名</t>
  </si>
  <si>
    <t>建議項目及內容</t>
  </si>
  <si>
    <t>建議地點</t>
  </si>
  <si>
    <t>核定情形</t>
    <phoneticPr fontId="10" type="noConversion"/>
  </si>
  <si>
    <t>核定金額</t>
    <phoneticPr fontId="10" type="noConversion"/>
  </si>
  <si>
    <t>經費支用科目</t>
  </si>
  <si>
    <t>招標方式</t>
    <phoneticPr fontId="10" type="noConversion"/>
  </si>
  <si>
    <t>得標廠商</t>
  </si>
  <si>
    <t>合          計</t>
  </si>
  <si>
    <t>臺中市政府110年度對議員所提地方建設建議事項處理明細表</t>
    <phoneticPr fontId="10" type="noConversion"/>
  </si>
  <si>
    <t>勞政業務-勞資關係-獎補助費-對國內團體之捐助</t>
    <phoneticPr fontId="10" type="noConversion"/>
  </si>
  <si>
    <t>補助工會辦理推展會務，健全工會組織運作，強化勞工服務，保障勞工權益等相關活動</t>
    <phoneticPr fontId="89" type="noConversion"/>
  </si>
  <si>
    <t>台中市總工會</t>
    <phoneticPr fontId="10" type="noConversion"/>
  </si>
  <si>
    <t>臺中市政府勞工局</t>
  </si>
  <si>
    <t>無</t>
    <phoneticPr fontId="10" type="noConversion"/>
  </si>
  <si>
    <t>V</t>
  </si>
  <si>
    <t>臺中直轄市總工會</t>
    <phoneticPr fontId="10" type="noConversion"/>
  </si>
  <si>
    <t>大臺中職業總工會</t>
    <phoneticPr fontId="10" type="noConversion"/>
  </si>
  <si>
    <t>臺中市職業總工會</t>
    <phoneticPr fontId="10" type="noConversion"/>
  </si>
  <si>
    <t>台中市產業總工會</t>
    <phoneticPr fontId="89" type="noConversion"/>
  </si>
  <si>
    <t>台中市西餐服務人員職業工會</t>
    <phoneticPr fontId="97" type="noConversion"/>
  </si>
  <si>
    <t>臺中市日用品運送服務職業工會</t>
    <phoneticPr fontId="97" type="noConversion"/>
  </si>
  <si>
    <t>大臺中廚具裝修職業工會</t>
    <phoneticPr fontId="97" type="noConversion"/>
  </si>
  <si>
    <t>台灣勞工大聯盟工會</t>
    <phoneticPr fontId="97" type="noConversion"/>
  </si>
  <si>
    <t>台中市不動產經紀人職業工會</t>
    <phoneticPr fontId="97" type="noConversion"/>
  </si>
  <si>
    <t>臺中直轄市通信服務人員職業工會</t>
    <phoneticPr fontId="97" type="noConversion"/>
  </si>
  <si>
    <t>台中市彩券販賣人員職業工會</t>
    <phoneticPr fontId="97" type="noConversion"/>
  </si>
  <si>
    <t>台中市傳統整復員職業工會</t>
    <phoneticPr fontId="97" type="noConversion"/>
  </si>
  <si>
    <t>台中市洗染業職業工會</t>
    <phoneticPr fontId="97" type="noConversion"/>
  </si>
  <si>
    <t>補助各勞工相關團體辦理勞工教育</t>
    <phoneticPr fontId="89" type="noConversion"/>
  </si>
  <si>
    <t>台中市營造業職業工會</t>
    <phoneticPr fontId="97" type="noConversion"/>
  </si>
  <si>
    <t>台中市仲介從業人員職業工會</t>
    <phoneticPr fontId="97" type="noConversion"/>
  </si>
  <si>
    <t>台中市人民團體聘僱人員職業工會</t>
    <phoneticPr fontId="97" type="noConversion"/>
  </si>
  <si>
    <t>台中市社區服務人員職業工會</t>
    <phoneticPr fontId="97" type="noConversion"/>
  </si>
  <si>
    <t>台中市美容業職業工會</t>
    <phoneticPr fontId="97" type="noConversion"/>
  </si>
  <si>
    <t>台中市音樂業職業工會</t>
    <phoneticPr fontId="97" type="noConversion"/>
  </si>
  <si>
    <t>大臺中美容業職業工會</t>
    <phoneticPr fontId="97" type="noConversion"/>
  </si>
  <si>
    <t>台中市陸上運輸服務人員職業工會</t>
    <phoneticPr fontId="97" type="noConversion"/>
  </si>
  <si>
    <t>臺中直轄市室內裝潢業職業工會</t>
    <phoneticPr fontId="97" type="noConversion"/>
  </si>
  <si>
    <t>大臺中檳榔包裝加工業職業工會</t>
    <phoneticPr fontId="97" type="noConversion"/>
  </si>
  <si>
    <t>台中市理燙髮美容業職業工會</t>
    <phoneticPr fontId="97" type="noConversion"/>
  </si>
  <si>
    <t>臺中市銲接切割人員職業工會</t>
    <phoneticPr fontId="97" type="noConversion"/>
  </si>
  <si>
    <t>臺中市腳底按摩職業工會</t>
    <phoneticPr fontId="97" type="noConversion"/>
  </si>
  <si>
    <t>臺中直轄市按摩業職業工會</t>
    <phoneticPr fontId="97" type="noConversion"/>
  </si>
  <si>
    <t>台中市地政業務從業人員職業工會</t>
    <phoneticPr fontId="97" type="noConversion"/>
  </si>
  <si>
    <t>補助總工會及職業工會辦理會員健康檢查</t>
    <phoneticPr fontId="89" type="noConversion"/>
  </si>
  <si>
    <t>勞政業務-勞工福利-獎補助費-對國內團體之捐助</t>
    <phoneticPr fontId="10" type="noConversion"/>
  </si>
  <si>
    <t>補助總工會辦理勞工休閒活動</t>
    <phoneticPr fontId="89" type="noConversion"/>
  </si>
  <si>
    <t>機關代碼及名稱：13000臺中市政府勞工局主管</t>
    <phoneticPr fontId="10" type="noConversion"/>
  </si>
  <si>
    <t>填表人:</t>
    <phoneticPr fontId="8" type="noConversion"/>
  </si>
  <si>
    <t>(由會計室彙整)</t>
    <phoneticPr fontId="8" type="noConversion"/>
  </si>
  <si>
    <t>主辦會計:</t>
    <phoneticPr fontId="8" type="noConversion"/>
  </si>
  <si>
    <t>機關首長:</t>
    <phoneticPr fontId="8" type="noConversion"/>
  </si>
  <si>
    <t xml:space="preserve">無 </t>
  </si>
  <si>
    <t xml:space="preserve">v </t>
  </si>
  <si>
    <t xml:space="preserve">勞政業務-綜合規劃-獎補助費-對國內團體之捐助  </t>
    <phoneticPr fontId="10" type="noConversion"/>
  </si>
  <si>
    <t xml:space="preserve">110年度評鑑獎勵 </t>
    <phoneticPr fontId="89" type="noConversion"/>
  </si>
  <si>
    <t xml:space="preserve">臺中市農機代耕業職業工會志願服務觀摩參訪計畫  </t>
    <phoneticPr fontId="89" type="noConversion"/>
  </si>
  <si>
    <t xml:space="preserve">110年志願服務成長教育訓練課程計畫  </t>
    <phoneticPr fontId="89" type="noConversion"/>
  </si>
  <si>
    <t>大臺中模板工職業工會</t>
    <phoneticPr fontId="97" type="noConversion"/>
  </si>
  <si>
    <t>大臺中木工業職業工會</t>
    <phoneticPr fontId="97" type="noConversion"/>
  </si>
  <si>
    <t>臺中市農機代耕業職業工會</t>
    <phoneticPr fontId="97" type="noConversion"/>
  </si>
  <si>
    <t>臺中市衛浴器材服務職業工會</t>
    <phoneticPr fontId="97" type="noConversion"/>
  </si>
  <si>
    <t>大臺中花藝設計製作職業工會</t>
    <phoneticPr fontId="97" type="noConversion"/>
  </si>
  <si>
    <t>大臺中蛋類加工派送業職業工會</t>
    <phoneticPr fontId="97" type="noConversion"/>
  </si>
  <si>
    <t>臺中直轄市屠宰業職業工會</t>
    <phoneticPr fontId="97" type="noConversion"/>
  </si>
  <si>
    <t>臺中市肉類食品加工職業工會</t>
    <phoneticPr fontId="97" type="noConversion"/>
  </si>
  <si>
    <t>台中市農機修理業職業工會</t>
    <phoneticPr fontId="97" type="noConversion"/>
  </si>
  <si>
    <t xml:space="preserve">本局志願服務運用團體 </t>
    <phoneticPr fontId="97" type="noConversion"/>
  </si>
  <si>
    <t xml:space="preserve">臺中市農機代耕業職業工會  </t>
    <phoneticPr fontId="97" type="noConversion"/>
  </si>
  <si>
    <t xml:space="preserve">台灣勞工大聯盟總工會  </t>
    <phoneticPr fontId="97" type="noConversion"/>
  </si>
  <si>
    <t>台中市產業總工會</t>
    <phoneticPr fontId="9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</si>
</sst>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76" formatCode="#,##0;[Red]\(#,##0\)"/>
    <numFmt numFmtId="177" formatCode="&quot; &quot;#,##0.00&quot; &quot;;&quot;-&quot;#,##0.00&quot; &quot;;&quot;-&quot;00&quot; &quot;;&quot; &quot;@&quot; &quot;"/>
    <numFmt numFmtId="178" formatCode="_-* #,##0_-;\-* #,##0_-;_-* &quot;-&quot;??_-;_-@_-"/>
    <numFmt numFmtId="179" formatCode="&quot; &quot;0&quot; &quot;;&quot;-&quot;0&quot; &quot;;&quot;-&quot;00&quot; &quot;;&quot; &quot;@&quot; &quot;"/>
    <numFmt numFmtId="180" formatCode="#,##0.00&quot; &quot;;&quot;-&quot;#,##0.00&quot; &quot;;&quot; -&quot;00&quot; &quot;;@&quot; &quot;"/>
    <numFmt numFmtId="181" formatCode="#,##0.00&quot; &quot;;#,##0.00&quot; &quot;;&quot;-&quot;#&quot; &quot;;@&quot; &quot;"/>
    <numFmt numFmtId="182" formatCode="[$NT$-404]#,##0.00;[Red]&quot;-&quot;[$NT$-404]#,##0.00"/>
    <numFmt numFmtId="183" formatCode="#,##0.00&quot; &quot;;#,##0.00&quot; &quot;;&quot;-&quot;#&quot; &quot;;&quot; &quot;@&quot; &quot;"/>
    <numFmt numFmtId="184" formatCode="#,##0&quot; &quot;;#,##0&quot; &quot;;&quot;-&quot;#&quot; &quot;;&quot; &quot;@&quot; &quot;"/>
  </numFmts>
  <fonts count="98">
    <font>
      <sz val="1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sz val="12"/>
      <color indexed="8"/>
      <name val="標楷體"/>
      <family val="4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sz val="9"/>
      <name val="細明體"/>
      <family val="3"/>
      <charset val="136"/>
    </font>
    <font>
      <b/>
      <sz val="14"/>
      <name val="Times New Roman"/>
      <family val="1"/>
    </font>
    <font>
      <sz val="12"/>
      <name val="Times New Roman"/>
      <family val="1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sz val="14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8"/>
      <color indexed="8"/>
      <name val="標楷體"/>
      <family val="4"/>
      <charset val="136"/>
    </font>
    <font>
      <sz val="16"/>
      <color indexed="8"/>
      <name val="標楷體"/>
      <family val="4"/>
      <charset val="136"/>
    </font>
    <font>
      <b/>
      <sz val="18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9C5700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2"/>
      <color rgb="FF000000"/>
      <name val="新細明體"/>
      <family val="1"/>
      <charset val="136"/>
    </font>
    <font>
      <sz val="7"/>
      <name val="標楷體"/>
      <family val="4"/>
      <charset val="136"/>
    </font>
    <font>
      <sz val="11"/>
      <name val="標楷體"/>
      <family val="1"/>
      <charset val="136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12"/>
      <color rgb="FFFFFFFF"/>
      <name val="新細明體"/>
      <family val="1"/>
      <charset val="136"/>
    </font>
    <font>
      <b/>
      <i/>
      <sz val="16"/>
      <color rgb="FF000000"/>
      <name val="新細明體"/>
      <family val="1"/>
      <charset val="136"/>
    </font>
    <font>
      <b/>
      <sz val="15"/>
      <color rgb="FF44546A"/>
      <name val="新細明體"/>
      <family val="1"/>
      <charset val="136"/>
    </font>
    <font>
      <b/>
      <i/>
      <u/>
      <sz val="12"/>
      <color rgb="FF000000"/>
      <name val="新細明體"/>
      <family val="1"/>
      <charset val="136"/>
    </font>
    <font>
      <sz val="8"/>
      <color rgb="FF000000"/>
      <name val="標楷體1"/>
      <family val="4"/>
      <charset val="136"/>
    </font>
    <font>
      <sz val="10"/>
      <color rgb="FF000000"/>
      <name val="標楷體1"/>
      <family val="4"/>
      <charset val="136"/>
    </font>
    <font>
      <sz val="11"/>
      <color rgb="FF000000"/>
      <name val="標楷體1"/>
      <family val="4"/>
      <charset val="136"/>
    </font>
    <font>
      <sz val="6"/>
      <color rgb="FF000000"/>
      <name val="標楷體1"/>
      <family val="4"/>
      <charset val="136"/>
    </font>
    <font>
      <sz val="9"/>
      <color rgb="FF000000"/>
      <name val="標楷體1"/>
      <family val="4"/>
      <charset val="136"/>
    </font>
    <font>
      <sz val="7"/>
      <color rgb="FF000000"/>
      <name val="標楷體1"/>
      <family val="4"/>
      <charset val="136"/>
    </font>
    <font>
      <sz val="11"/>
      <color rgb="FF000000"/>
      <name val="標楷體2"/>
      <family val="4"/>
      <charset val="136"/>
    </font>
    <font>
      <sz val="12"/>
      <color rgb="FF9C65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sz val="12"/>
      <color rgb="FF006100"/>
      <name val="新細明體"/>
      <family val="1"/>
      <charset val="136"/>
    </font>
    <font>
      <b/>
      <sz val="12"/>
      <color rgb="FFFA7D00"/>
      <name val="新細明體"/>
      <family val="1"/>
      <charset val="136"/>
    </font>
    <font>
      <sz val="12"/>
      <color rgb="FFFA7D00"/>
      <name val="新細明體"/>
      <family val="1"/>
      <charset val="136"/>
    </font>
    <font>
      <i/>
      <sz val="12"/>
      <color rgb="FF7F7F7F"/>
      <name val="新細明體"/>
      <family val="1"/>
      <charset val="136"/>
    </font>
    <font>
      <b/>
      <sz val="13"/>
      <color rgb="FF44546A"/>
      <name val="新細明體"/>
      <family val="1"/>
      <charset val="136"/>
    </font>
    <font>
      <b/>
      <sz val="11"/>
      <color rgb="FF44546A"/>
      <name val="新細明體"/>
      <family val="1"/>
      <charset val="136"/>
    </font>
    <font>
      <b/>
      <sz val="18"/>
      <color rgb="FF44546A"/>
      <name val="新細明體"/>
      <family val="1"/>
      <charset val="136"/>
    </font>
    <font>
      <sz val="12"/>
      <color rgb="FF3F3F76"/>
      <name val="新細明體"/>
      <family val="1"/>
      <charset val="136"/>
    </font>
    <font>
      <b/>
      <sz val="12"/>
      <color rgb="FF3F3F3F"/>
      <name val="新細明體"/>
      <family val="1"/>
      <charset val="136"/>
    </font>
    <font>
      <b/>
      <sz val="12"/>
      <color rgb="FFFFFFFF"/>
      <name val="新細明體"/>
      <family val="1"/>
      <charset val="136"/>
    </font>
    <font>
      <sz val="12"/>
      <color rgb="FF9C0006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8"/>
      <color theme="3"/>
      <name val="新細明體"/>
      <family val="2"/>
      <charset val="136"/>
      <scheme val="major"/>
    </font>
    <font>
      <sz val="12"/>
      <color rgb="FF9C5700"/>
      <name val="新細明體"/>
      <family val="2"/>
      <charset val="136"/>
      <scheme val="minor"/>
    </font>
    <font>
      <b/>
      <sz val="18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14"/>
      <color rgb="FF000000"/>
      <name val="新細明體"/>
      <family val="1"/>
      <charset val="136"/>
    </font>
    <font>
      <sz val="9"/>
      <name val="標楷體"/>
      <family val="1"/>
      <charset val="136"/>
    </font>
    <font>
      <b/>
      <sz val="12"/>
      <color indexed="81"/>
      <name val="標楷體"/>
      <family val="4"/>
      <charset val="136"/>
    </font>
    <font>
      <sz val="9"/>
      <color indexed="81"/>
      <name val="Tahoma"/>
      <family val="2"/>
    </font>
    <font>
      <b/>
      <u/>
      <sz val="20"/>
      <name val="標楷體"/>
      <family val="4"/>
      <charset val="136"/>
    </font>
    <font>
      <b/>
      <sz val="20"/>
      <name val="標楷體"/>
      <family val="4"/>
      <charset val="136"/>
    </font>
    <font>
      <b/>
      <u/>
      <sz val="18"/>
      <color indexed="8"/>
      <name val="標楷體"/>
      <family val="4"/>
      <charset val="136"/>
    </font>
    <font>
      <sz val="11"/>
      <color rgb="FF000000"/>
      <name val="標楷體"/>
      <family val="4"/>
      <charset val="136"/>
    </font>
    <font>
      <sz val="11"/>
      <color theme="1"/>
      <name val="標楷體"/>
      <family val="4"/>
      <charset val="136"/>
    </font>
    <font>
      <sz val="9"/>
      <name val="新細明體"/>
      <family val="2"/>
      <charset val="136"/>
      <scheme val="minor"/>
    </font>
  </fonts>
  <fills count="7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4472C4"/>
      </bottom>
      <diagonal/>
    </border>
    <border>
      <left/>
      <right/>
      <top style="thin">
        <color rgb="FF4472C4"/>
      </top>
      <bottom style="thin">
        <color rgb="FF4472C4"/>
      </bottom>
      <diagonal/>
    </border>
    <border>
      <left/>
      <right/>
      <top/>
      <bottom style="thin">
        <color rgb="FFFF8001"/>
      </bottom>
      <diagonal/>
    </border>
    <border>
      <left/>
      <right/>
      <top/>
      <bottom style="medium">
        <color rgb="FFA2B8E1"/>
      </bottom>
      <diagonal/>
    </border>
    <border>
      <left/>
      <right/>
      <top/>
      <bottom style="medium">
        <color rgb="FF8EA9DB"/>
      </bottom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598">
    <xf numFmtId="0" fontId="0" fillId="0" borderId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" fillId="0" borderId="0"/>
    <xf numFmtId="0" fontId="39" fillId="0" borderId="0"/>
    <xf numFmtId="0" fontId="6" fillId="0" borderId="0"/>
    <xf numFmtId="0" fontId="39" fillId="0" borderId="0" applyNumberFormat="0" applyFont="0" applyBorder="0" applyProtection="0"/>
    <xf numFmtId="0" fontId="39" fillId="0" borderId="0"/>
    <xf numFmtId="0" fontId="6" fillId="0" borderId="0">
      <alignment vertical="center"/>
    </xf>
    <xf numFmtId="43" fontId="6" fillId="0" borderId="0" applyFont="0" applyFill="0" applyBorder="0" applyAlignment="0" applyProtection="0"/>
    <xf numFmtId="180" fontId="39" fillId="0" borderId="0" applyFont="0" applyBorder="0" applyProtection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9" fillId="0" borderId="0"/>
    <xf numFmtId="43" fontId="6" fillId="0" borderId="0" applyFont="0" applyFill="0" applyBorder="0" applyAlignment="0" applyProtection="0"/>
    <xf numFmtId="0" fontId="29" fillId="5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32" fillId="7" borderId="6" applyNumberFormat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22" fillId="9" borderId="1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6" applyNumberFormat="0" applyAlignment="0" applyProtection="0">
      <alignment vertical="center"/>
    </xf>
    <xf numFmtId="0" fontId="31" fillId="7" borderId="7" applyNumberFormat="0" applyAlignment="0" applyProtection="0">
      <alignment vertical="center"/>
    </xf>
    <xf numFmtId="0" fontId="34" fillId="8" borderId="9" applyNumberFormat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" fillId="0" borderId="0"/>
    <xf numFmtId="0" fontId="39" fillId="0" borderId="0">
      <alignment vertical="center"/>
    </xf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0" fillId="0" borderId="0" applyNumberFormat="0" applyFill="0" applyBorder="0" applyAlignment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3" applyNumberFormat="0" applyFill="0" applyAlignment="0" applyProtection="0">
      <alignment vertical="center"/>
    </xf>
    <xf numFmtId="0" fontId="44" fillId="0" borderId="4" applyNumberFormat="0" applyFill="0" applyAlignment="0" applyProtection="0">
      <alignment vertical="center"/>
    </xf>
    <xf numFmtId="0" fontId="45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47" fillId="4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6" borderId="6" applyNumberFormat="0" applyAlignment="0" applyProtection="0">
      <alignment vertical="center"/>
    </xf>
    <xf numFmtId="0" fontId="50" fillId="7" borderId="7" applyNumberFormat="0" applyAlignment="0" applyProtection="0">
      <alignment vertical="center"/>
    </xf>
    <xf numFmtId="0" fontId="51" fillId="7" borderId="6" applyNumberFormat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8" borderId="9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" fillId="9" borderId="10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0">
      <alignment vertical="center"/>
    </xf>
    <xf numFmtId="43" fontId="6" fillId="0" borderId="0" applyFont="0" applyFill="0" applyBorder="0" applyAlignment="0" applyProtection="0"/>
    <xf numFmtId="180" fontId="39" fillId="0" borderId="0">
      <alignment vertical="center"/>
    </xf>
    <xf numFmtId="0" fontId="75" fillId="0" borderId="20">
      <alignment vertical="center"/>
    </xf>
    <xf numFmtId="0" fontId="76" fillId="0" borderId="21">
      <alignment vertical="center"/>
    </xf>
    <xf numFmtId="0" fontId="76" fillId="0" borderId="0">
      <alignment vertical="center"/>
    </xf>
    <xf numFmtId="0" fontId="71" fillId="59" borderId="0">
      <alignment vertical="center"/>
    </xf>
    <xf numFmtId="0" fontId="81" fillId="69" borderId="0">
      <alignment vertical="center"/>
    </xf>
    <xf numFmtId="0" fontId="78" fillId="68" borderId="6">
      <alignment vertical="center"/>
    </xf>
    <xf numFmtId="0" fontId="79" fillId="60" borderId="7">
      <alignment vertical="center"/>
    </xf>
    <xf numFmtId="0" fontId="72" fillId="60" borderId="6">
      <alignment vertical="center"/>
    </xf>
    <xf numFmtId="0" fontId="73" fillId="0" borderId="19">
      <alignment vertical="center"/>
    </xf>
    <xf numFmtId="0" fontId="80" fillId="64" borderId="7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0" fillId="0" borderId="18">
      <alignment vertical="center"/>
    </xf>
    <xf numFmtId="0" fontId="58" fillId="62" borderId="0">
      <alignment vertical="center"/>
    </xf>
    <xf numFmtId="0" fontId="58" fillId="63" borderId="0">
      <alignment vertical="center"/>
    </xf>
    <xf numFmtId="0" fontId="58" fillId="64" borderId="0">
      <alignment vertical="center"/>
    </xf>
    <xf numFmtId="0" fontId="58" fillId="65" borderId="0">
      <alignment vertical="center"/>
    </xf>
    <xf numFmtId="0" fontId="58" fillId="66" borderId="0">
      <alignment vertical="center"/>
    </xf>
    <xf numFmtId="0" fontId="58" fillId="67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0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1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2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3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4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5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6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7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8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49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0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39" fillId="51" borderId="0">
      <alignment vertical="center"/>
    </xf>
    <xf numFmtId="0" fontId="58" fillId="52" borderId="0">
      <alignment vertical="center"/>
    </xf>
    <xf numFmtId="0" fontId="58" fillId="52" borderId="0">
      <alignment vertical="center"/>
    </xf>
    <xf numFmtId="0" fontId="58" fillId="52" borderId="0">
      <alignment vertical="center"/>
    </xf>
    <xf numFmtId="0" fontId="58" fillId="53" borderId="0">
      <alignment vertical="center"/>
    </xf>
    <xf numFmtId="0" fontId="58" fillId="53" borderId="0">
      <alignment vertical="center"/>
    </xf>
    <xf numFmtId="0" fontId="58" fillId="53" borderId="0">
      <alignment vertical="center"/>
    </xf>
    <xf numFmtId="0" fontId="58" fillId="54" borderId="0">
      <alignment vertical="center"/>
    </xf>
    <xf numFmtId="0" fontId="58" fillId="54" borderId="0">
      <alignment vertical="center"/>
    </xf>
    <xf numFmtId="0" fontId="58" fillId="54" borderId="0">
      <alignment vertical="center"/>
    </xf>
    <xf numFmtId="0" fontId="58" fillId="55" borderId="0">
      <alignment vertical="center"/>
    </xf>
    <xf numFmtId="0" fontId="58" fillId="55" borderId="0">
      <alignment vertical="center"/>
    </xf>
    <xf numFmtId="0" fontId="58" fillId="55" borderId="0">
      <alignment vertical="center"/>
    </xf>
    <xf numFmtId="0" fontId="58" fillId="56" borderId="0">
      <alignment vertical="center"/>
    </xf>
    <xf numFmtId="0" fontId="58" fillId="56" borderId="0">
      <alignment vertical="center"/>
    </xf>
    <xf numFmtId="0" fontId="58" fillId="56" borderId="0">
      <alignment vertical="center"/>
    </xf>
    <xf numFmtId="0" fontId="58" fillId="57" borderId="0">
      <alignment vertical="center"/>
    </xf>
    <xf numFmtId="0" fontId="58" fillId="57" borderId="0">
      <alignment vertical="center"/>
    </xf>
    <xf numFmtId="0" fontId="58" fillId="57" borderId="0">
      <alignment vertical="center"/>
    </xf>
    <xf numFmtId="181" fontId="39" fillId="0" borderId="0">
      <alignment vertical="center"/>
    </xf>
    <xf numFmtId="0" fontId="59" fillId="0" borderId="0">
      <alignment horizontal="center" vertical="center"/>
    </xf>
    <xf numFmtId="0" fontId="60" fillId="0" borderId="17">
      <alignment vertical="center"/>
    </xf>
    <xf numFmtId="0" fontId="61" fillId="0" borderId="0">
      <alignment vertical="center"/>
    </xf>
    <xf numFmtId="182" fontId="61" fillId="0" borderId="0">
      <alignment vertical="center"/>
    </xf>
    <xf numFmtId="0" fontId="39" fillId="0" borderId="0"/>
    <xf numFmtId="0" fontId="39" fillId="0" borderId="0">
      <alignment vertical="center"/>
    </xf>
    <xf numFmtId="0" fontId="62" fillId="0" borderId="0">
      <alignment vertical="center"/>
    </xf>
    <xf numFmtId="0" fontId="63" fillId="0" borderId="0">
      <alignment vertical="center"/>
    </xf>
    <xf numFmtId="0" fontId="64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62" fillId="0" borderId="0">
      <alignment vertical="center"/>
    </xf>
    <xf numFmtId="0" fontId="64" fillId="0" borderId="0">
      <alignment vertical="center"/>
    </xf>
    <xf numFmtId="0" fontId="67" fillId="0" borderId="0">
      <alignment vertical="center"/>
    </xf>
    <xf numFmtId="0" fontId="39" fillId="0" borderId="0">
      <alignment vertical="center"/>
    </xf>
    <xf numFmtId="0" fontId="68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180" fontId="39" fillId="0" borderId="0">
      <alignment vertical="center"/>
    </xf>
    <xf numFmtId="0" fontId="69" fillId="58" borderId="0">
      <alignment vertical="center"/>
    </xf>
    <xf numFmtId="0" fontId="69" fillId="58" borderId="0">
      <alignment vertical="center"/>
    </xf>
    <xf numFmtId="0" fontId="69" fillId="58" borderId="0">
      <alignment vertical="center"/>
    </xf>
    <xf numFmtId="0" fontId="70" fillId="0" borderId="18">
      <alignment vertical="center"/>
    </xf>
    <xf numFmtId="0" fontId="70" fillId="0" borderId="18">
      <alignment vertical="center"/>
    </xf>
    <xf numFmtId="0" fontId="71" fillId="59" borderId="0">
      <alignment vertical="center"/>
    </xf>
    <xf numFmtId="0" fontId="71" fillId="59" borderId="0">
      <alignment vertical="center"/>
    </xf>
    <xf numFmtId="9" fontId="39" fillId="0" borderId="0">
      <alignment vertical="center"/>
    </xf>
    <xf numFmtId="0" fontId="72" fillId="60" borderId="6">
      <alignment vertical="center"/>
    </xf>
    <xf numFmtId="0" fontId="72" fillId="60" borderId="6">
      <alignment vertical="center"/>
    </xf>
    <xf numFmtId="0" fontId="73" fillId="0" borderId="19">
      <alignment vertical="center"/>
    </xf>
    <xf numFmtId="0" fontId="73" fillId="0" borderId="19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39" fillId="61" borderId="1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58" fillId="62" borderId="0">
      <alignment vertical="center"/>
    </xf>
    <xf numFmtId="0" fontId="58" fillId="62" borderId="0">
      <alignment vertical="center"/>
    </xf>
    <xf numFmtId="0" fontId="58" fillId="63" borderId="0">
      <alignment vertical="center"/>
    </xf>
    <xf numFmtId="0" fontId="58" fillId="63" borderId="0">
      <alignment vertical="center"/>
    </xf>
    <xf numFmtId="0" fontId="58" fillId="64" borderId="0">
      <alignment vertical="center"/>
    </xf>
    <xf numFmtId="0" fontId="58" fillId="64" borderId="0">
      <alignment vertical="center"/>
    </xf>
    <xf numFmtId="0" fontId="58" fillId="65" borderId="0">
      <alignment vertical="center"/>
    </xf>
    <xf numFmtId="0" fontId="58" fillId="65" borderId="0">
      <alignment vertical="center"/>
    </xf>
    <xf numFmtId="0" fontId="58" fillId="66" borderId="0">
      <alignment vertical="center"/>
    </xf>
    <xf numFmtId="0" fontId="58" fillId="66" borderId="0">
      <alignment vertical="center"/>
    </xf>
    <xf numFmtId="0" fontId="58" fillId="67" borderId="0">
      <alignment vertical="center"/>
    </xf>
    <xf numFmtId="0" fontId="58" fillId="67" borderId="0">
      <alignment vertical="center"/>
    </xf>
    <xf numFmtId="0" fontId="60" fillId="0" borderId="17">
      <alignment vertical="center"/>
    </xf>
    <xf numFmtId="0" fontId="60" fillId="0" borderId="17">
      <alignment vertical="center"/>
    </xf>
    <xf numFmtId="0" fontId="75" fillId="0" borderId="20">
      <alignment vertical="center"/>
    </xf>
    <xf numFmtId="0" fontId="75" fillId="0" borderId="20">
      <alignment vertical="center"/>
    </xf>
    <xf numFmtId="0" fontId="76" fillId="0" borderId="21">
      <alignment vertical="center"/>
    </xf>
    <xf numFmtId="0" fontId="76" fillId="0" borderId="21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68" borderId="6">
      <alignment vertical="center"/>
    </xf>
    <xf numFmtId="0" fontId="78" fillId="68" borderId="6">
      <alignment vertical="center"/>
    </xf>
    <xf numFmtId="0" fontId="79" fillId="60" borderId="7">
      <alignment vertical="center"/>
    </xf>
    <xf numFmtId="0" fontId="79" fillId="60" borderId="7">
      <alignment vertical="center"/>
    </xf>
    <xf numFmtId="0" fontId="80" fillId="64" borderId="7">
      <alignment vertical="center"/>
    </xf>
    <xf numFmtId="0" fontId="80" fillId="64" borderId="7">
      <alignment vertical="center"/>
    </xf>
    <xf numFmtId="0" fontId="81" fillId="69" borderId="0">
      <alignment vertical="center"/>
    </xf>
    <xf numFmtId="0" fontId="81" fillId="69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180" fontId="39" fillId="0" borderId="0" applyFont="0" applyBorder="0" applyProtection="0">
      <alignment vertical="center"/>
    </xf>
    <xf numFmtId="0" fontId="75" fillId="0" borderId="20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81" fillId="69" borderId="0" applyNumberFormat="0" applyBorder="0" applyProtection="0">
      <alignment vertical="center"/>
    </xf>
    <xf numFmtId="0" fontId="78" fillId="68" borderId="6" applyNumberFormat="0" applyProtection="0">
      <alignment vertical="center"/>
    </xf>
    <xf numFmtId="0" fontId="79" fillId="60" borderId="7" applyNumberFormat="0" applyProtection="0">
      <alignment vertical="center"/>
    </xf>
    <xf numFmtId="0" fontId="72" fillId="60" borderId="6" applyNumberFormat="0" applyProtection="0">
      <alignment vertical="center"/>
    </xf>
    <xf numFmtId="0" fontId="73" fillId="0" borderId="19" applyNumberFormat="0" applyProtection="0">
      <alignment vertical="center"/>
    </xf>
    <xf numFmtId="0" fontId="80" fillId="64" borderId="7" applyNumberFormat="0" applyProtection="0">
      <alignment vertical="center"/>
    </xf>
    <xf numFmtId="0" fontId="82" fillId="0" borderId="0" applyNumberFormat="0" applyBorder="0" applyProtection="0">
      <alignment vertical="center"/>
    </xf>
    <xf numFmtId="0" fontId="74" fillId="0" borderId="0" applyNumberFormat="0" applyBorder="0" applyProtection="0">
      <alignment vertical="center"/>
    </xf>
    <xf numFmtId="0" fontId="70" fillId="0" borderId="18" applyNumberFormat="0" applyProtection="0">
      <alignment vertical="center"/>
    </xf>
    <xf numFmtId="0" fontId="58" fillId="62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39" fillId="0" borderId="0" applyNumberFormat="0" applyFont="0" applyBorder="0" applyProtection="0"/>
    <xf numFmtId="0" fontId="39" fillId="0" borderId="0" applyNumberFormat="0" applyFont="0" applyBorder="0" applyProtection="0"/>
    <xf numFmtId="0" fontId="39" fillId="0" borderId="0" applyNumberFormat="0" applyFont="0" applyBorder="0" applyProtection="0">
      <alignment vertical="center"/>
    </xf>
    <xf numFmtId="0" fontId="62" fillId="0" borderId="0" applyNumberFormat="0" applyBorder="0" applyProtection="0">
      <alignment vertical="center"/>
    </xf>
    <xf numFmtId="0" fontId="63" fillId="0" borderId="0" applyNumberFormat="0" applyBorder="0" applyProtection="0">
      <alignment vertical="center"/>
    </xf>
    <xf numFmtId="0" fontId="64" fillId="0" borderId="0" applyNumberFormat="0" applyBorder="0" applyProtection="0">
      <alignment vertical="center"/>
    </xf>
    <xf numFmtId="0" fontId="65" fillId="0" borderId="0" applyNumberFormat="0" applyBorder="0" applyProtection="0">
      <alignment vertical="center"/>
    </xf>
    <xf numFmtId="0" fontId="66" fillId="0" borderId="0" applyNumberFormat="0" applyBorder="0" applyProtection="0">
      <alignment vertical="center"/>
    </xf>
    <xf numFmtId="0" fontId="62" fillId="0" borderId="0" applyNumberFormat="0" applyBorder="0" applyProtection="0">
      <alignment vertical="center"/>
    </xf>
    <xf numFmtId="0" fontId="64" fillId="0" borderId="0" applyNumberFormat="0" applyBorder="0" applyProtection="0">
      <alignment vertical="center"/>
    </xf>
    <xf numFmtId="0" fontId="67" fillId="0" borderId="0" applyNumberFormat="0" applyBorder="0" applyProtection="0">
      <alignment vertical="center"/>
    </xf>
    <xf numFmtId="0" fontId="39" fillId="0" borderId="0" applyNumberFormat="0" applyFont="0" applyBorder="0" applyProtection="0">
      <alignment vertical="center"/>
    </xf>
    <xf numFmtId="0" fontId="68" fillId="0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69" fillId="58" borderId="0" applyNumberFormat="0" applyBorder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0" fontId="39" fillId="61" borderId="10" applyNumberFormat="0" applyFont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180" fontId="39" fillId="0" borderId="0" applyFont="0" applyBorder="0" applyProtection="0">
      <alignment vertical="center"/>
    </xf>
    <xf numFmtId="0" fontId="70" fillId="0" borderId="18" applyNumberFormat="0" applyProtection="0">
      <alignment vertical="center"/>
    </xf>
    <xf numFmtId="0" fontId="70" fillId="0" borderId="18" applyNumberFormat="0" applyProtection="0">
      <alignment vertical="center"/>
    </xf>
    <xf numFmtId="0" fontId="81" fillId="69" borderId="0" applyNumberFormat="0" applyBorder="0" applyProtection="0">
      <alignment vertical="center"/>
    </xf>
    <xf numFmtId="0" fontId="81" fillId="69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71" fillId="59" borderId="0" applyNumberFormat="0" applyBorder="0" applyProtection="0">
      <alignment vertical="center"/>
    </xf>
    <xf numFmtId="0" fontId="60" fillId="0" borderId="17" applyNumberFormat="0" applyProtection="0">
      <alignment vertical="center"/>
    </xf>
    <xf numFmtId="0" fontId="60" fillId="0" borderId="17" applyNumberFormat="0" applyProtection="0">
      <alignment vertical="center"/>
    </xf>
    <xf numFmtId="0" fontId="75" fillId="0" borderId="20" applyNumberFormat="0" applyProtection="0">
      <alignment vertical="center"/>
    </xf>
    <xf numFmtId="0" fontId="75" fillId="0" borderId="20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21" applyNumberFormat="0" applyProtection="0">
      <alignment vertical="center"/>
    </xf>
    <xf numFmtId="0" fontId="76" fillId="0" borderId="0" applyNumberFormat="0" applyBorder="0" applyProtection="0">
      <alignment vertical="center"/>
    </xf>
    <xf numFmtId="0" fontId="76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77" fillId="0" borderId="0" applyNumberFormat="0" applyBorder="0" applyProtection="0">
      <alignment vertical="center"/>
    </xf>
    <xf numFmtId="0" fontId="80" fillId="64" borderId="7" applyNumberFormat="0" applyProtection="0">
      <alignment vertical="center"/>
    </xf>
    <xf numFmtId="0" fontId="80" fillId="64" borderId="7" applyNumberFormat="0" applyProtection="0">
      <alignment vertical="center"/>
    </xf>
    <xf numFmtId="9" fontId="39" fillId="0" borderId="0" applyFont="0" applyBorder="0" applyProtection="0">
      <alignment vertical="center"/>
    </xf>
    <xf numFmtId="0" fontId="72" fillId="60" borderId="6" applyNumberFormat="0" applyProtection="0">
      <alignment vertical="center"/>
    </xf>
    <xf numFmtId="0" fontId="72" fillId="60" borderId="6" applyNumberFormat="0" applyProtection="0">
      <alignment vertical="center"/>
    </xf>
    <xf numFmtId="0" fontId="74" fillId="0" borderId="0" applyNumberFormat="0" applyBorder="0" applyProtection="0">
      <alignment vertical="center"/>
    </xf>
    <xf numFmtId="0" fontId="74" fillId="0" borderId="0" applyNumberFormat="0" applyBorder="0" applyProtection="0">
      <alignment vertical="center"/>
    </xf>
    <xf numFmtId="0" fontId="82" fillId="0" borderId="0" applyNumberFormat="0" applyBorder="0" applyProtection="0">
      <alignment vertical="center"/>
    </xf>
    <xf numFmtId="0" fontId="82" fillId="0" borderId="0" applyNumberFormat="0" applyBorder="0" applyProtection="0">
      <alignment vertical="center"/>
    </xf>
    <xf numFmtId="0" fontId="58" fillId="62" borderId="0" applyNumberFormat="0" applyBorder="0" applyProtection="0">
      <alignment vertical="center"/>
    </xf>
    <xf numFmtId="0" fontId="58" fillId="62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3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4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5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6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58" fillId="67" borderId="0" applyNumberFormat="0" applyBorder="0" applyProtection="0">
      <alignment vertical="center"/>
    </xf>
    <xf numFmtId="0" fontId="78" fillId="68" borderId="6" applyNumberFormat="0" applyProtection="0">
      <alignment vertical="center"/>
    </xf>
    <xf numFmtId="0" fontId="78" fillId="68" borderId="6" applyNumberFormat="0" applyProtection="0">
      <alignment vertical="center"/>
    </xf>
    <xf numFmtId="0" fontId="79" fillId="60" borderId="7" applyNumberFormat="0" applyProtection="0">
      <alignment vertical="center"/>
    </xf>
    <xf numFmtId="0" fontId="79" fillId="60" borderId="7" applyNumberFormat="0" applyProtection="0">
      <alignment vertical="center"/>
    </xf>
    <xf numFmtId="0" fontId="73" fillId="0" borderId="19" applyNumberFormat="0" applyProtection="0">
      <alignment vertical="center"/>
    </xf>
    <xf numFmtId="0" fontId="73" fillId="0" borderId="19" applyNumberFormat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0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1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2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3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4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5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6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7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8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49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0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39" fillId="51" borderId="0" applyNumberFormat="0" applyFon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2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3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4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5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6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8" fillId="57" borderId="0" applyNumberFormat="0" applyBorder="0" applyProtection="0">
      <alignment vertical="center"/>
    </xf>
    <xf numFmtId="0" fontId="59" fillId="0" borderId="0" applyNumberFormat="0" applyBorder="0" applyProtection="0">
      <alignment horizontal="center" vertical="center"/>
    </xf>
    <xf numFmtId="0" fontId="60" fillId="0" borderId="17" applyNumberFormat="0" applyProtection="0">
      <alignment vertical="center"/>
    </xf>
    <xf numFmtId="0" fontId="61" fillId="0" borderId="0" applyNumberFormat="0" applyBorder="0" applyProtection="0">
      <alignment vertical="center"/>
    </xf>
    <xf numFmtId="182" fontId="61" fillId="0" borderId="0" applyBorder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59" fillId="0" borderId="0" applyNumberFormat="0" applyBorder="0" applyProtection="0">
      <alignment horizontal="center" vertical="center" textRotation="90"/>
    </xf>
    <xf numFmtId="43" fontId="6" fillId="0" borderId="0" applyFont="0" applyFill="0" applyBorder="0" applyAlignment="0" applyProtection="0"/>
    <xf numFmtId="0" fontId="41" fillId="0" borderId="0">
      <alignment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41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5" borderId="0" applyNumberFormat="0" applyBorder="0" applyAlignment="0" applyProtection="0">
      <alignment vertical="center"/>
    </xf>
    <xf numFmtId="0" fontId="1" fillId="9" borderId="10" applyNumberFormat="0" applyFon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/>
    <xf numFmtId="183" fontId="39" fillId="0" borderId="0" applyFont="0" applyBorder="0" applyProtection="0">
      <alignment vertical="center"/>
    </xf>
    <xf numFmtId="0" fontId="6" fillId="0" borderId="0"/>
  </cellStyleXfs>
  <cellXfs count="176">
    <xf numFmtId="0" fontId="0" fillId="0" borderId="0" xfId="0" applyFont="1">
      <alignment vertical="center"/>
    </xf>
    <xf numFmtId="0" fontId="7" fillId="0" borderId="0" xfId="19" applyFont="1" applyAlignment="1">
      <alignment vertical="center" wrapText="1"/>
    </xf>
    <xf numFmtId="0" fontId="9" fillId="0" borderId="0" xfId="20" applyFont="1" applyAlignment="1">
      <alignment vertical="center"/>
    </xf>
    <xf numFmtId="0" fontId="9" fillId="0" borderId="1" xfId="19" applyFont="1" applyBorder="1" applyAlignment="1">
      <alignment horizontal="left" vertical="center" wrapText="1"/>
    </xf>
    <xf numFmtId="0" fontId="9" fillId="0" borderId="0" xfId="19" applyFont="1" applyAlignment="1">
      <alignment vertical="center" wrapText="1"/>
    </xf>
    <xf numFmtId="0" fontId="7" fillId="0" borderId="0" xfId="21" applyFont="1" applyAlignment="1">
      <alignment vertical="center"/>
    </xf>
    <xf numFmtId="0" fontId="9" fillId="0" borderId="15" xfId="23" applyFont="1" applyBorder="1" applyAlignment="1">
      <alignment vertical="center"/>
    </xf>
    <xf numFmtId="3" fontId="9" fillId="0" borderId="15" xfId="29" applyNumberFormat="1" applyFont="1" applyBorder="1" applyAlignment="1">
      <alignment vertical="center"/>
    </xf>
    <xf numFmtId="0" fontId="9" fillId="0" borderId="15" xfId="23" applyFont="1" applyBorder="1" applyAlignment="1">
      <alignment horizontal="center" vertical="center" wrapText="1"/>
    </xf>
    <xf numFmtId="0" fontId="9" fillId="0" borderId="15" xfId="23" applyFont="1" applyBorder="1" applyAlignment="1">
      <alignment horizontal="left" vertical="center" indent="2"/>
    </xf>
    <xf numFmtId="179" fontId="9" fillId="0" borderId="15" xfId="29" applyNumberFormat="1" applyFont="1" applyBorder="1" applyAlignment="1">
      <alignment vertical="center"/>
    </xf>
    <xf numFmtId="0" fontId="9" fillId="0" borderId="15" xfId="23" applyFont="1" applyBorder="1" applyAlignment="1">
      <alignment horizontal="left" vertical="center" indent="1"/>
    </xf>
    <xf numFmtId="0" fontId="9" fillId="0" borderId="15" xfId="23" applyFont="1" applyBorder="1" applyAlignment="1">
      <alignment horizontal="center" vertical="center"/>
    </xf>
    <xf numFmtId="0" fontId="5" fillId="0" borderId="13" xfId="23" applyFont="1" applyBorder="1" applyAlignment="1">
      <alignment horizontal="center" vertical="center" wrapText="1"/>
    </xf>
    <xf numFmtId="0" fontId="5" fillId="0" borderId="15" xfId="23" applyFont="1" applyBorder="1" applyAlignment="1">
      <alignment horizontal="center" vertical="center" wrapText="1"/>
    </xf>
    <xf numFmtId="0" fontId="9" fillId="0" borderId="0" xfId="20" applyFont="1"/>
    <xf numFmtId="0" fontId="9" fillId="0" borderId="0" xfId="23" applyFont="1" applyAlignment="1">
      <alignment horizontal="left" vertical="center" indent="3"/>
    </xf>
    <xf numFmtId="0" fontId="9" fillId="0" borderId="0" xfId="23" applyFont="1" applyAlignment="1">
      <alignment horizontal="left" vertical="center"/>
    </xf>
    <xf numFmtId="0" fontId="5" fillId="0" borderId="0" xfId="21" applyFont="1" applyAlignment="1">
      <alignment vertical="center"/>
    </xf>
    <xf numFmtId="176" fontId="5" fillId="0" borderId="1" xfId="25" applyNumberFormat="1" applyFont="1" applyFill="1" applyBorder="1" applyAlignment="1">
      <alignment vertical="center"/>
    </xf>
    <xf numFmtId="176" fontId="9" fillId="0" borderId="1" xfId="25" applyNumberFormat="1" applyFont="1" applyBorder="1" applyAlignment="1">
      <alignment vertical="center"/>
    </xf>
    <xf numFmtId="0" fontId="5" fillId="0" borderId="1" xfId="21" applyFont="1" applyBorder="1" applyAlignment="1">
      <alignment horizontal="left" vertical="center" wrapText="1"/>
    </xf>
    <xf numFmtId="0" fontId="5" fillId="0" borderId="1" xfId="21" applyFont="1" applyBorder="1" applyAlignment="1">
      <alignment vertical="center"/>
    </xf>
    <xf numFmtId="176" fontId="9" fillId="0" borderId="1" xfId="25" applyNumberFormat="1" applyFont="1" applyFill="1" applyBorder="1" applyAlignment="1">
      <alignment vertical="center"/>
    </xf>
    <xf numFmtId="176" fontId="9" fillId="0" borderId="1" xfId="29" applyNumberFormat="1" applyFont="1" applyBorder="1" applyAlignment="1">
      <alignment vertical="center"/>
    </xf>
    <xf numFmtId="0" fontId="9" fillId="0" borderId="1" xfId="21" applyFont="1" applyBorder="1" applyAlignment="1">
      <alignment horizontal="left" vertical="center" wrapText="1"/>
    </xf>
    <xf numFmtId="0" fontId="9" fillId="0" borderId="1" xfId="21" applyFont="1" applyBorder="1" applyAlignment="1">
      <alignment vertical="center"/>
    </xf>
    <xf numFmtId="176" fontId="9" fillId="0" borderId="1" xfId="26" applyNumberFormat="1" applyFont="1" applyBorder="1">
      <alignment vertical="center"/>
    </xf>
    <xf numFmtId="0" fontId="7" fillId="34" borderId="0" xfId="21" applyFont="1" applyFill="1" applyAlignment="1">
      <alignment vertical="center"/>
    </xf>
    <xf numFmtId="176" fontId="9" fillId="34" borderId="1" xfId="25" applyNumberFormat="1" applyFont="1" applyFill="1" applyBorder="1" applyAlignment="1">
      <alignment vertical="center"/>
    </xf>
    <xf numFmtId="0" fontId="9" fillId="34" borderId="1" xfId="21" applyFont="1" applyFill="1" applyBorder="1" applyAlignment="1">
      <alignment horizontal="left" vertical="center"/>
    </xf>
    <xf numFmtId="0" fontId="9" fillId="34" borderId="1" xfId="21" applyFont="1" applyFill="1" applyBorder="1" applyAlignment="1">
      <alignment vertical="center"/>
    </xf>
    <xf numFmtId="0" fontId="9" fillId="34" borderId="1" xfId="21" applyFont="1" applyFill="1" applyBorder="1" applyAlignment="1">
      <alignment horizontal="left" vertical="center" wrapText="1"/>
    </xf>
    <xf numFmtId="0" fontId="7" fillId="35" borderId="0" xfId="21" applyFont="1" applyFill="1" applyAlignment="1">
      <alignment vertical="center"/>
    </xf>
    <xf numFmtId="176" fontId="9" fillId="35" borderId="1" xfId="25" applyNumberFormat="1" applyFont="1" applyFill="1" applyBorder="1" applyAlignment="1">
      <alignment vertical="center"/>
    </xf>
    <xf numFmtId="0" fontId="9" fillId="35" borderId="1" xfId="21" applyFont="1" applyFill="1" applyBorder="1" applyAlignment="1">
      <alignment vertical="center"/>
    </xf>
    <xf numFmtId="176" fontId="9" fillId="0" borderId="1" xfId="30" applyNumberFormat="1" applyFont="1" applyFill="1" applyBorder="1" applyAlignment="1">
      <alignment vertical="center"/>
    </xf>
    <xf numFmtId="0" fontId="9" fillId="0" borderId="1" xfId="23" applyFont="1" applyBorder="1" applyAlignment="1">
      <alignment horizontal="left" vertical="center" wrapText="1"/>
    </xf>
    <xf numFmtId="0" fontId="7" fillId="36" borderId="0" xfId="21" applyFont="1" applyFill="1" applyAlignment="1">
      <alignment vertical="center"/>
    </xf>
    <xf numFmtId="176" fontId="9" fillId="36" borderId="1" xfId="25" applyNumberFormat="1" applyFont="1" applyFill="1" applyBorder="1" applyAlignment="1">
      <alignment vertical="center"/>
    </xf>
    <xf numFmtId="0" fontId="9" fillId="36" borderId="1" xfId="21" applyFont="1" applyFill="1" applyBorder="1" applyAlignment="1">
      <alignment horizontal="left" vertical="center" wrapText="1"/>
    </xf>
    <xf numFmtId="0" fontId="9" fillId="36" borderId="1" xfId="21" applyFont="1" applyFill="1" applyBorder="1" applyAlignment="1">
      <alignment vertical="center"/>
    </xf>
    <xf numFmtId="176" fontId="9" fillId="0" borderId="1" xfId="28" applyNumberFormat="1" applyFont="1" applyFill="1" applyBorder="1" applyAlignment="1">
      <alignment vertical="center"/>
    </xf>
    <xf numFmtId="0" fontId="9" fillId="0" borderId="1" xfId="22" applyFont="1" applyBorder="1" applyAlignment="1">
      <alignment horizontal="left" vertical="center" wrapText="1"/>
    </xf>
    <xf numFmtId="176" fontId="9" fillId="0" borderId="1" xfId="29" applyNumberFormat="1" applyFont="1" applyBorder="1"/>
    <xf numFmtId="176" fontId="9" fillId="0" borderId="1" xfId="27" applyNumberFormat="1" applyFont="1" applyFill="1" applyBorder="1" applyAlignment="1">
      <alignment vertical="center"/>
    </xf>
    <xf numFmtId="176" fontId="9" fillId="37" borderId="1" xfId="29" applyNumberFormat="1" applyFont="1" applyFill="1" applyBorder="1" applyAlignment="1">
      <alignment vertical="center"/>
    </xf>
    <xf numFmtId="176" fontId="9" fillId="34" borderId="1" xfId="29" applyNumberFormat="1" applyFont="1" applyFill="1" applyBorder="1" applyAlignment="1">
      <alignment vertical="center"/>
    </xf>
    <xf numFmtId="0" fontId="9" fillId="0" borderId="1" xfId="23" applyFont="1" applyBorder="1" applyAlignment="1">
      <alignment horizontal="left" vertical="center"/>
    </xf>
    <xf numFmtId="176" fontId="9" fillId="34" borderId="1" xfId="30" applyNumberFormat="1" applyFont="1" applyFill="1" applyBorder="1" applyAlignment="1">
      <alignment vertical="center"/>
    </xf>
    <xf numFmtId="0" fontId="9" fillId="0" borderId="0" xfId="21" applyFont="1" applyAlignment="1">
      <alignment vertical="center"/>
    </xf>
    <xf numFmtId="0" fontId="7" fillId="38" borderId="0" xfId="21" applyFont="1" applyFill="1" applyAlignment="1">
      <alignment vertical="center"/>
    </xf>
    <xf numFmtId="176" fontId="9" fillId="38" borderId="1" xfId="25" applyNumberFormat="1" applyFont="1" applyFill="1" applyBorder="1" applyAlignment="1">
      <alignment vertical="center"/>
    </xf>
    <xf numFmtId="0" fontId="9" fillId="38" borderId="1" xfId="21" applyFont="1" applyFill="1" applyBorder="1" applyAlignment="1">
      <alignment horizontal="centerContinuous" vertical="center"/>
    </xf>
    <xf numFmtId="0" fontId="4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/>
    </xf>
    <xf numFmtId="0" fontId="9" fillId="0" borderId="1" xfId="21" applyFont="1" applyBorder="1" applyAlignment="1">
      <alignment horizontal="center" vertical="center" wrapText="1"/>
    </xf>
    <xf numFmtId="0" fontId="5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Continuous" vertical="center"/>
    </xf>
    <xf numFmtId="0" fontId="9" fillId="0" borderId="0" xfId="21" applyFont="1" applyAlignment="1">
      <alignment horizontal="right" vertical="center"/>
    </xf>
    <xf numFmtId="0" fontId="16" fillId="0" borderId="0" xfId="21" applyFont="1" applyAlignment="1">
      <alignment horizontal="centerContinuous" vertical="center"/>
    </xf>
    <xf numFmtId="0" fontId="11" fillId="0" borderId="0" xfId="21" applyFont="1" applyAlignment="1">
      <alignment horizontal="centerContinuous" vertical="center"/>
    </xf>
    <xf numFmtId="0" fontId="7" fillId="0" borderId="0" xfId="19" applyFont="1" applyAlignment="1">
      <alignment horizontal="left" vertical="center" wrapText="1"/>
    </xf>
    <xf numFmtId="0" fontId="17" fillId="0" borderId="0" xfId="19" applyFont="1" applyAlignment="1">
      <alignment vertical="center" wrapText="1"/>
    </xf>
    <xf numFmtId="0" fontId="17" fillId="0" borderId="0" xfId="19" applyFont="1" applyAlignment="1">
      <alignment horizontal="left" vertical="center"/>
    </xf>
    <xf numFmtId="176" fontId="17" fillId="0" borderId="1" xfId="25" applyNumberFormat="1" applyFont="1" applyFill="1" applyBorder="1" applyAlignment="1">
      <alignment horizontal="right" vertical="center" wrapText="1"/>
    </xf>
    <xf numFmtId="176" fontId="17" fillId="37" borderId="1" xfId="25" applyNumberFormat="1" applyFont="1" applyFill="1" applyBorder="1" applyAlignment="1">
      <alignment horizontal="right" vertical="center" wrapText="1"/>
    </xf>
    <xf numFmtId="0" fontId="15" fillId="0" borderId="1" xfId="19" applyFont="1" applyBorder="1" applyAlignment="1">
      <alignment vertical="center" wrapText="1"/>
    </xf>
    <xf numFmtId="0" fontId="15" fillId="0" borderId="1" xfId="19" applyFont="1" applyBorder="1" applyAlignment="1">
      <alignment horizontal="left" vertical="center" wrapText="1"/>
    </xf>
    <xf numFmtId="176" fontId="17" fillId="39" borderId="1" xfId="25" applyNumberFormat="1" applyFont="1" applyFill="1" applyBorder="1" applyAlignment="1">
      <alignment horizontal="right" vertical="center" wrapText="1"/>
    </xf>
    <xf numFmtId="176" fontId="15" fillId="39" borderId="1" xfId="25" applyNumberFormat="1" applyFont="1" applyFill="1" applyBorder="1" applyAlignment="1">
      <alignment horizontal="right" vertical="center" wrapText="1"/>
    </xf>
    <xf numFmtId="0" fontId="9" fillId="39" borderId="1" xfId="25" applyNumberFormat="1" applyFont="1" applyFill="1" applyBorder="1" applyAlignment="1">
      <alignment horizontal="left" vertical="center" wrapText="1"/>
    </xf>
    <xf numFmtId="0" fontId="15" fillId="39" borderId="1" xfId="19" applyFont="1" applyFill="1" applyBorder="1" applyAlignment="1">
      <alignment horizontal="left" vertical="center" wrapText="1"/>
    </xf>
    <xf numFmtId="0" fontId="17" fillId="39" borderId="1" xfId="19" applyFont="1" applyFill="1" applyBorder="1" applyAlignment="1">
      <alignment horizontal="left" vertical="center" wrapText="1"/>
    </xf>
    <xf numFmtId="0" fontId="17" fillId="0" borderId="1" xfId="19" applyFont="1" applyBorder="1" applyAlignment="1">
      <alignment horizontal="left" vertical="center" wrapText="1"/>
    </xf>
    <xf numFmtId="178" fontId="7" fillId="39" borderId="1" xfId="25" applyNumberFormat="1" applyFont="1" applyFill="1" applyBorder="1" applyAlignment="1">
      <alignment horizontal="center" vertical="center" wrapText="1"/>
    </xf>
    <xf numFmtId="178" fontId="17" fillId="39" borderId="1" xfId="25" applyNumberFormat="1" applyFont="1" applyFill="1" applyBorder="1" applyAlignment="1">
      <alignment vertical="center" wrapText="1"/>
    </xf>
    <xf numFmtId="178" fontId="17" fillId="39" borderId="1" xfId="25" applyNumberFormat="1" applyFont="1" applyFill="1" applyBorder="1" applyAlignment="1">
      <alignment horizontal="center" vertical="center" wrapText="1"/>
    </xf>
    <xf numFmtId="3" fontId="7" fillId="0" borderId="0" xfId="19" applyNumberFormat="1" applyFont="1" applyAlignment="1">
      <alignment vertical="center" wrapText="1"/>
    </xf>
    <xf numFmtId="178" fontId="15" fillId="39" borderId="1" xfId="25" applyNumberFormat="1" applyFont="1" applyFill="1" applyBorder="1" applyAlignment="1">
      <alignment vertical="center" wrapText="1"/>
    </xf>
    <xf numFmtId="176" fontId="15" fillId="0" borderId="1" xfId="25" applyNumberFormat="1" applyFont="1" applyFill="1" applyBorder="1" applyAlignment="1">
      <alignment horizontal="right" vertical="center" wrapText="1"/>
    </xf>
    <xf numFmtId="176" fontId="17" fillId="2" borderId="1" xfId="25" applyNumberFormat="1" applyFont="1" applyFill="1" applyBorder="1" applyAlignment="1">
      <alignment horizontal="right" vertical="center" wrapText="1"/>
    </xf>
    <xf numFmtId="176" fontId="17" fillId="2" borderId="1" xfId="19" applyNumberFormat="1" applyFont="1" applyFill="1" applyBorder="1" applyAlignment="1">
      <alignment horizontal="right" vertical="center" wrapText="1"/>
    </xf>
    <xf numFmtId="0" fontId="17" fillId="0" borderId="1" xfId="19" applyFont="1" applyBorder="1" applyAlignment="1">
      <alignment horizontal="distributed" vertical="center" wrapText="1"/>
    </xf>
    <xf numFmtId="0" fontId="18" fillId="0" borderId="0" xfId="19" applyFont="1" applyAlignment="1">
      <alignment horizontal="right" vertical="center" wrapText="1"/>
    </xf>
    <xf numFmtId="0" fontId="19" fillId="0" borderId="0" xfId="19" applyFont="1" applyAlignment="1">
      <alignment horizontal="center" vertical="center"/>
    </xf>
    <xf numFmtId="0" fontId="20" fillId="0" borderId="0" xfId="19" applyFont="1" applyAlignment="1">
      <alignment horizontal="center" vertical="center"/>
    </xf>
    <xf numFmtId="0" fontId="7" fillId="0" borderId="0" xfId="19" applyFont="1" applyAlignment="1">
      <alignment vertical="center" wrapText="1"/>
    </xf>
    <xf numFmtId="178" fontId="5" fillId="0" borderId="1" xfId="58" applyNumberFormat="1" applyFont="1" applyFill="1" applyBorder="1" applyAlignment="1">
      <alignment horizontal="right" vertical="center"/>
    </xf>
    <xf numFmtId="0" fontId="86" fillId="0" borderId="0" xfId="55" applyFont="1" applyAlignment="1">
      <alignment vertical="center" wrapText="1"/>
    </xf>
    <xf numFmtId="0" fontId="39" fillId="0" borderId="0" xfId="55">
      <alignment vertical="center"/>
    </xf>
    <xf numFmtId="0" fontId="87" fillId="0" borderId="0" xfId="55" applyFont="1" applyAlignment="1">
      <alignment horizontal="left" vertical="center"/>
    </xf>
    <xf numFmtId="0" fontId="87" fillId="0" borderId="0" xfId="55" applyFont="1" applyAlignment="1">
      <alignment horizontal="center" vertical="center"/>
    </xf>
    <xf numFmtId="0" fontId="87" fillId="0" borderId="0" xfId="55" applyFont="1" applyAlignment="1">
      <alignment horizontal="right" vertical="center"/>
    </xf>
    <xf numFmtId="0" fontId="87" fillId="0" borderId="0" xfId="55" applyFont="1" applyAlignment="1">
      <alignment vertical="center" wrapText="1"/>
    </xf>
    <xf numFmtId="0" fontId="88" fillId="0" borderId="0" xfId="55" applyFont="1">
      <alignment vertical="center"/>
    </xf>
    <xf numFmtId="0" fontId="87" fillId="0" borderId="15" xfId="55" applyFont="1" applyBorder="1" applyAlignment="1">
      <alignment horizontal="center" vertical="center" wrapText="1"/>
    </xf>
    <xf numFmtId="184" fontId="87" fillId="35" borderId="15" xfId="596" applyNumberFormat="1" applyFont="1" applyFill="1" applyBorder="1" applyAlignment="1">
      <alignment horizontal="center" vertical="center" wrapText="1"/>
    </xf>
    <xf numFmtId="184" fontId="87" fillId="0" borderId="15" xfId="596" applyNumberFormat="1" applyFont="1" applyBorder="1" applyAlignment="1">
      <alignment horizontal="center" vertical="center" wrapText="1"/>
    </xf>
    <xf numFmtId="0" fontId="17" fillId="0" borderId="0" xfId="597" applyFont="1" applyAlignment="1">
      <alignment vertical="center"/>
    </xf>
    <xf numFmtId="178" fontId="17" fillId="0" borderId="23" xfId="57" applyNumberFormat="1" applyFont="1" applyBorder="1" applyAlignment="1">
      <alignment horizontal="center" vertical="center" wrapText="1"/>
    </xf>
    <xf numFmtId="178" fontId="17" fillId="0" borderId="0" xfId="57" applyNumberFormat="1" applyFont="1" applyAlignment="1">
      <alignment horizontal="center" vertical="center"/>
    </xf>
    <xf numFmtId="0" fontId="17" fillId="0" borderId="0" xfId="56" applyFont="1" applyAlignment="1">
      <alignment vertical="center" wrapText="1"/>
    </xf>
    <xf numFmtId="0" fontId="87" fillId="0" borderId="0" xfId="55" applyFont="1">
      <alignment vertical="center"/>
    </xf>
    <xf numFmtId="0" fontId="87" fillId="0" borderId="0" xfId="55" applyFont="1" applyAlignment="1">
      <alignment horizontal="center" vertical="center" wrapText="1"/>
    </xf>
    <xf numFmtId="0" fontId="86" fillId="0" borderId="0" xfId="55" applyFont="1" applyAlignment="1">
      <alignment horizontal="center" vertical="center" wrapText="1"/>
    </xf>
    <xf numFmtId="0" fontId="92" fillId="0" borderId="0" xfId="54" applyFont="1" applyAlignment="1">
      <alignment vertical="center"/>
    </xf>
    <xf numFmtId="0" fontId="6" fillId="0" borderId="0" xfId="54" applyAlignment="1">
      <alignment vertical="center"/>
    </xf>
    <xf numFmtId="0" fontId="6" fillId="0" borderId="0" xfId="54"/>
    <xf numFmtId="0" fontId="93" fillId="0" borderId="0" xfId="54" applyFont="1" applyAlignment="1">
      <alignment vertical="center"/>
    </xf>
    <xf numFmtId="0" fontId="21" fillId="0" borderId="0" xfId="54" applyFont="1" applyAlignment="1">
      <alignment horizontal="centerContinuous" vertical="center"/>
    </xf>
    <xf numFmtId="0" fontId="7" fillId="0" borderId="0" xfId="54" applyFont="1" applyAlignment="1">
      <alignment horizontal="centerContinuous" vertical="center" wrapText="1"/>
    </xf>
    <xf numFmtId="0" fontId="94" fillId="0" borderId="0" xfId="54" applyFont="1" applyAlignment="1">
      <alignment horizontal="centerContinuous" vertical="center"/>
    </xf>
    <xf numFmtId="0" fontId="94" fillId="0" borderId="0" xfId="54" applyFont="1" applyAlignment="1">
      <alignment horizontal="centerContinuous" vertical="center" wrapText="1"/>
    </xf>
    <xf numFmtId="0" fontId="7" fillId="0" borderId="0" xfId="54" applyFont="1" applyAlignment="1">
      <alignment vertical="center" wrapText="1"/>
    </xf>
    <xf numFmtId="0" fontId="17" fillId="0" borderId="0" xfId="54" applyFont="1" applyAlignment="1">
      <alignment horizontal="left" vertical="center"/>
    </xf>
    <xf numFmtId="0" fontId="17" fillId="0" borderId="0" xfId="54" applyFont="1" applyAlignment="1">
      <alignment horizontal="right" vertical="center"/>
    </xf>
    <xf numFmtId="0" fontId="17" fillId="0" borderId="29" xfId="54" applyFont="1" applyBorder="1" applyAlignment="1">
      <alignment horizontal="distributed" vertical="center" wrapText="1"/>
    </xf>
    <xf numFmtId="178" fontId="7" fillId="2" borderId="28" xfId="58" applyNumberFormat="1" applyFont="1" applyFill="1" applyBorder="1" applyAlignment="1">
      <alignment horizontal="center" vertical="center" wrapText="1"/>
    </xf>
    <xf numFmtId="178" fontId="7" fillId="0" borderId="28" xfId="58" applyNumberFormat="1" applyFont="1" applyBorder="1" applyAlignment="1">
      <alignment horizontal="center" vertical="center" wrapText="1"/>
    </xf>
    <xf numFmtId="178" fontId="17" fillId="0" borderId="0" xfId="57" applyNumberFormat="1" applyFont="1" applyBorder="1" applyAlignment="1">
      <alignment horizontal="center" vertical="center" wrapText="1"/>
    </xf>
    <xf numFmtId="0" fontId="17" fillId="0" borderId="0" xfId="54" applyFont="1" applyAlignment="1">
      <alignment vertical="center"/>
    </xf>
    <xf numFmtId="0" fontId="17" fillId="0" borderId="0" xfId="597" applyFont="1" applyBorder="1" applyAlignment="1">
      <alignment vertical="center"/>
    </xf>
    <xf numFmtId="178" fontId="17" fillId="0" borderId="0" xfId="57" applyNumberFormat="1" applyFont="1" applyBorder="1" applyAlignment="1">
      <alignment horizontal="center" vertical="center"/>
    </xf>
    <xf numFmtId="0" fontId="7" fillId="0" borderId="0" xfId="19" applyFont="1" applyBorder="1" applyAlignment="1">
      <alignment vertical="center" wrapText="1"/>
    </xf>
    <xf numFmtId="184" fontId="95" fillId="0" borderId="15" xfId="596" applyNumberFormat="1" applyFont="1" applyBorder="1" applyAlignment="1">
      <alignment horizontal="left" vertical="center" wrapText="1"/>
    </xf>
    <xf numFmtId="0" fontId="96" fillId="0" borderId="1" xfId="0" applyFont="1" applyBorder="1" applyAlignment="1">
      <alignment horizontal="left" vertical="center" wrapText="1"/>
    </xf>
    <xf numFmtId="0" fontId="96" fillId="0" borderId="15" xfId="0" applyFont="1" applyBorder="1" applyAlignment="1">
      <alignment horizontal="left" vertical="center" wrapText="1"/>
    </xf>
    <xf numFmtId="0" fontId="96" fillId="0" borderId="15" xfId="0" applyFont="1" applyBorder="1" applyAlignment="1">
      <alignment horizontal="center" vertical="center" wrapText="1"/>
    </xf>
    <xf numFmtId="184" fontId="95" fillId="37" borderId="16" xfId="596" applyNumberFormat="1" applyFont="1" applyFill="1" applyBorder="1" applyAlignment="1">
      <alignment horizontal="center" vertical="center" wrapText="1"/>
    </xf>
    <xf numFmtId="184" fontId="95" fillId="0" borderId="15" xfId="596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9" fillId="37" borderId="15" xfId="55" applyFill="1" applyBorder="1">
      <alignment vertical="center"/>
    </xf>
    <xf numFmtId="184" fontId="95" fillId="0" borderId="16" xfId="596" applyNumberFormat="1" applyFont="1" applyBorder="1" applyAlignment="1">
      <alignment horizontal="center" vertical="center" wrapText="1"/>
    </xf>
    <xf numFmtId="184" fontId="95" fillId="0" borderId="1" xfId="596" applyNumberFormat="1" applyFont="1" applyBorder="1" applyAlignment="1">
      <alignment horizontal="center" vertical="center" wrapText="1"/>
    </xf>
    <xf numFmtId="184" fontId="95" fillId="0" borderId="12" xfId="596" applyNumberFormat="1" applyFont="1" applyBorder="1" applyAlignment="1">
      <alignment horizontal="center" vertical="center" wrapText="1"/>
    </xf>
    <xf numFmtId="0" fontId="96" fillId="0" borderId="13" xfId="0" applyFont="1" applyBorder="1" applyAlignment="1">
      <alignment horizontal="left" vertical="center" wrapText="1"/>
    </xf>
    <xf numFmtId="0" fontId="96" fillId="0" borderId="31" xfId="0" applyFont="1" applyBorder="1" applyAlignment="1">
      <alignment horizontal="center" vertical="center" wrapText="1"/>
    </xf>
    <xf numFmtId="0" fontId="39" fillId="37" borderId="31" xfId="55" applyFill="1" applyBorder="1">
      <alignment vertical="center"/>
    </xf>
    <xf numFmtId="0" fontId="0" fillId="0" borderId="1" xfId="0" applyBorder="1" applyAlignment="1">
      <alignment vertical="top" wrapText="1"/>
    </xf>
    <xf numFmtId="184" fontId="87" fillId="0" borderId="31" xfId="596" applyNumberFormat="1" applyFont="1" applyBorder="1" applyAlignment="1">
      <alignment horizontal="center" vertical="center" wrapText="1"/>
    </xf>
    <xf numFmtId="184" fontId="87" fillId="0" borderId="32" xfId="596" applyNumberFormat="1" applyFont="1" applyBorder="1" applyAlignment="1">
      <alignment horizontal="center" vertical="center" wrapText="1"/>
    </xf>
    <xf numFmtId="184" fontId="87" fillId="0" borderId="27" xfId="596" applyNumberFormat="1" applyFont="1" applyBorder="1" applyAlignment="1">
      <alignment horizontal="center" vertical="center" wrapText="1"/>
    </xf>
    <xf numFmtId="0" fontId="11" fillId="0" borderId="0" xfId="21" applyFont="1" applyAlignment="1">
      <alignment horizontal="center" vertical="center"/>
    </xf>
    <xf numFmtId="0" fontId="9" fillId="0" borderId="15" xfId="23" applyFont="1" applyBorder="1" applyAlignment="1">
      <alignment horizontal="center" vertical="center" wrapText="1"/>
    </xf>
    <xf numFmtId="0" fontId="9" fillId="0" borderId="15" xfId="23" applyFont="1" applyBorder="1" applyAlignment="1">
      <alignment horizontal="center" vertical="center"/>
    </xf>
    <xf numFmtId="0" fontId="5" fillId="0" borderId="15" xfId="23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 wrapText="1"/>
    </xf>
    <xf numFmtId="0" fontId="9" fillId="0" borderId="1" xfId="24" applyFont="1" applyBorder="1" applyAlignment="1">
      <alignment vertical="center" wrapText="1"/>
    </xf>
    <xf numFmtId="0" fontId="9" fillId="0" borderId="1" xfId="24" applyFont="1" applyBorder="1" applyAlignment="1">
      <alignment horizontal="center" vertical="center" wrapText="1"/>
    </xf>
    <xf numFmtId="0" fontId="15" fillId="0" borderId="2" xfId="21" applyFont="1" applyBorder="1" applyAlignment="1">
      <alignment horizontal="center" vertical="center" wrapText="1"/>
    </xf>
    <xf numFmtId="0" fontId="5" fillId="0" borderId="1" xfId="21" applyFont="1" applyBorder="1" applyAlignment="1">
      <alignment horizontal="center" vertical="center" wrapText="1"/>
    </xf>
    <xf numFmtId="0" fontId="9" fillId="0" borderId="1" xfId="21" applyFont="1" applyBorder="1" applyAlignment="1">
      <alignment horizontal="center" vertical="center"/>
    </xf>
    <xf numFmtId="0" fontId="9" fillId="0" borderId="1" xfId="21" applyFont="1" applyBorder="1" applyAlignment="1">
      <alignment vertical="center" wrapText="1"/>
    </xf>
    <xf numFmtId="0" fontId="17" fillId="0" borderId="1" xfId="19" applyFont="1" applyBorder="1" applyAlignment="1">
      <alignment horizontal="distributed" vertical="center" wrapText="1"/>
    </xf>
    <xf numFmtId="0" fontId="21" fillId="0" borderId="0" xfId="19" applyFont="1" applyAlignment="1">
      <alignment horizontal="center" vertical="center"/>
    </xf>
    <xf numFmtId="0" fontId="17" fillId="2" borderId="1" xfId="19" applyFont="1" applyFill="1" applyBorder="1" applyAlignment="1">
      <alignment horizontal="center" vertical="center" wrapText="1"/>
    </xf>
    <xf numFmtId="0" fontId="20" fillId="0" borderId="0" xfId="19" applyFont="1" applyAlignment="1">
      <alignment horizontal="center" vertical="center"/>
    </xf>
    <xf numFmtId="0" fontId="7" fillId="0" borderId="0" xfId="19" applyFont="1" applyAlignment="1">
      <alignment horizontal="center" vertical="center"/>
    </xf>
    <xf numFmtId="0" fontId="17" fillId="0" borderId="1" xfId="19" applyFont="1" applyBorder="1" applyAlignment="1">
      <alignment horizontal="center" vertical="center" wrapText="1"/>
    </xf>
    <xf numFmtId="0" fontId="17" fillId="0" borderId="1" xfId="19" applyFont="1" applyBorder="1" applyAlignment="1">
      <alignment vertical="center" wrapText="1"/>
    </xf>
    <xf numFmtId="0" fontId="87" fillId="0" borderId="15" xfId="55" applyFont="1" applyBorder="1" applyAlignment="1">
      <alignment horizontal="center" vertical="center" wrapText="1"/>
    </xf>
    <xf numFmtId="0" fontId="87" fillId="35" borderId="15" xfId="55" applyFont="1" applyFill="1" applyBorder="1" applyAlignment="1">
      <alignment horizontal="center" vertical="center" wrapText="1"/>
    </xf>
    <xf numFmtId="0" fontId="39" fillId="35" borderId="22" xfId="55" applyFill="1" applyBorder="1">
      <alignment vertical="center"/>
    </xf>
    <xf numFmtId="0" fontId="85" fillId="0" borderId="0" xfId="55" applyFont="1" applyAlignment="1">
      <alignment horizontal="center" vertical="center"/>
    </xf>
    <xf numFmtId="0" fontId="87" fillId="0" borderId="14" xfId="55" applyFont="1" applyBorder="1" applyAlignment="1">
      <alignment horizontal="center" vertical="center"/>
    </xf>
    <xf numFmtId="0" fontId="17" fillId="2" borderId="25" xfId="54" applyFont="1" applyFill="1" applyBorder="1" applyAlignment="1">
      <alignment horizontal="center" vertical="center" wrapText="1"/>
    </xf>
    <xf numFmtId="0" fontId="7" fillId="2" borderId="26" xfId="54" applyFont="1" applyFill="1" applyBorder="1" applyAlignment="1">
      <alignment horizontal="center" vertical="center" wrapText="1"/>
    </xf>
    <xf numFmtId="0" fontId="17" fillId="2" borderId="27" xfId="54" applyFont="1" applyFill="1" applyBorder="1" applyAlignment="1">
      <alignment horizontal="center" vertical="center" wrapText="1"/>
    </xf>
    <xf numFmtId="178" fontId="7" fillId="2" borderId="30" xfId="58" applyNumberFormat="1" applyFont="1" applyFill="1" applyBorder="1" applyAlignment="1">
      <alignment horizontal="center" vertical="center" wrapText="1"/>
    </xf>
    <xf numFmtId="0" fontId="20" fillId="0" borderId="0" xfId="54" applyFont="1" applyAlignment="1">
      <alignment horizontal="center" vertical="center"/>
    </xf>
    <xf numFmtId="0" fontId="17" fillId="0" borderId="24" xfId="54" applyFont="1" applyBorder="1" applyAlignment="1">
      <alignment horizontal="distributed" vertical="center" wrapText="1"/>
    </xf>
    <xf numFmtId="0" fontId="17" fillId="0" borderId="28" xfId="54" applyFont="1" applyBorder="1" applyAlignment="1">
      <alignment horizontal="distributed" vertical="center" wrapText="1"/>
    </xf>
    <xf numFmtId="0" fontId="17" fillId="0" borderId="25" xfId="54" applyFont="1" applyBorder="1" applyAlignment="1">
      <alignment horizontal="distributed" vertical="center" wrapText="1"/>
    </xf>
    <xf numFmtId="0" fontId="17" fillId="0" borderId="26" xfId="54" applyFont="1" applyBorder="1" applyAlignment="1">
      <alignment horizontal="distributed" vertical="center" wrapText="1"/>
    </xf>
    <xf numFmtId="0" fontId="17" fillId="0" borderId="27" xfId="54" applyFont="1" applyBorder="1" applyAlignment="1">
      <alignment horizontal="distributed" vertical="center" wrapText="1"/>
    </xf>
  </cellXfs>
  <cellStyles count="598">
    <cellStyle name="20% - 輔色1" xfId="1" builtinId="30" customBuiltin="1"/>
    <cellStyle name="20% - 輔色1 10" xfId="577"/>
    <cellStyle name="20% - 輔色1 2" xfId="84"/>
    <cellStyle name="20% - 輔色1 2 2" xfId="445"/>
    <cellStyle name="20% - 輔色1 2 3" xfId="134"/>
    <cellStyle name="20% - 輔色1 3" xfId="135"/>
    <cellStyle name="20% - 輔色1 3 2" xfId="446"/>
    <cellStyle name="20% - 輔色1 4" xfId="136"/>
    <cellStyle name="20% - 輔色1 4 2" xfId="447"/>
    <cellStyle name="20% - 輔色1 5" xfId="137"/>
    <cellStyle name="20% - 輔色1 5 2" xfId="448"/>
    <cellStyle name="20% - 輔色1 6" xfId="138"/>
    <cellStyle name="20% - 輔色1 6 2" xfId="449"/>
    <cellStyle name="20% - 輔色1 7" xfId="139"/>
    <cellStyle name="20% - 輔色1 7 2" xfId="450"/>
    <cellStyle name="20% - 輔色1 8" xfId="140"/>
    <cellStyle name="20% - 輔色1 8 2" xfId="451"/>
    <cellStyle name="20% - 輔色1 9" xfId="141"/>
    <cellStyle name="20% - 輔色1 9 2" xfId="452"/>
    <cellStyle name="20% - 輔色2" xfId="2" builtinId="34" customBuiltin="1"/>
    <cellStyle name="20% - 輔色2 10" xfId="580"/>
    <cellStyle name="20% - 輔色2 2" xfId="88"/>
    <cellStyle name="20% - 輔色2 2 2" xfId="453"/>
    <cellStyle name="20% - 輔色2 2 3" xfId="142"/>
    <cellStyle name="20% - 輔色2 3" xfId="143"/>
    <cellStyle name="20% - 輔色2 3 2" xfId="454"/>
    <cellStyle name="20% - 輔色2 4" xfId="144"/>
    <cellStyle name="20% - 輔色2 4 2" xfId="455"/>
    <cellStyle name="20% - 輔色2 5" xfId="145"/>
    <cellStyle name="20% - 輔色2 5 2" xfId="456"/>
    <cellStyle name="20% - 輔色2 6" xfId="146"/>
    <cellStyle name="20% - 輔色2 6 2" xfId="457"/>
    <cellStyle name="20% - 輔色2 7" xfId="147"/>
    <cellStyle name="20% - 輔色2 7 2" xfId="458"/>
    <cellStyle name="20% - 輔色2 8" xfId="148"/>
    <cellStyle name="20% - 輔色2 8 2" xfId="459"/>
    <cellStyle name="20% - 輔色2 9" xfId="149"/>
    <cellStyle name="20% - 輔色2 9 2" xfId="460"/>
    <cellStyle name="20% - 輔色3" xfId="3" builtinId="38" customBuiltin="1"/>
    <cellStyle name="20% - 輔色3 10" xfId="583"/>
    <cellStyle name="20% - 輔色3 2" xfId="92"/>
    <cellStyle name="20% - 輔色3 2 2" xfId="461"/>
    <cellStyle name="20% - 輔色3 2 3" xfId="150"/>
    <cellStyle name="20% - 輔色3 3" xfId="151"/>
    <cellStyle name="20% - 輔色3 3 2" xfId="462"/>
    <cellStyle name="20% - 輔色3 4" xfId="152"/>
    <cellStyle name="20% - 輔色3 4 2" xfId="463"/>
    <cellStyle name="20% - 輔色3 5" xfId="153"/>
    <cellStyle name="20% - 輔色3 5 2" xfId="464"/>
    <cellStyle name="20% - 輔色3 6" xfId="154"/>
    <cellStyle name="20% - 輔色3 6 2" xfId="465"/>
    <cellStyle name="20% - 輔色3 7" xfId="155"/>
    <cellStyle name="20% - 輔色3 7 2" xfId="466"/>
    <cellStyle name="20% - 輔色3 8" xfId="156"/>
    <cellStyle name="20% - 輔色3 8 2" xfId="467"/>
    <cellStyle name="20% - 輔色3 9" xfId="157"/>
    <cellStyle name="20% - 輔色3 9 2" xfId="468"/>
    <cellStyle name="20% - 輔色4" xfId="4" builtinId="42" customBuiltin="1"/>
    <cellStyle name="20% - 輔色4 10" xfId="586"/>
    <cellStyle name="20% - 輔色4 2" xfId="96"/>
    <cellStyle name="20% - 輔色4 2 2" xfId="469"/>
    <cellStyle name="20% - 輔色4 2 3" xfId="158"/>
    <cellStyle name="20% - 輔色4 3" xfId="159"/>
    <cellStyle name="20% - 輔色4 3 2" xfId="470"/>
    <cellStyle name="20% - 輔色4 4" xfId="160"/>
    <cellStyle name="20% - 輔色4 4 2" xfId="471"/>
    <cellStyle name="20% - 輔色4 5" xfId="161"/>
    <cellStyle name="20% - 輔色4 5 2" xfId="472"/>
    <cellStyle name="20% - 輔色4 6" xfId="162"/>
    <cellStyle name="20% - 輔色4 6 2" xfId="473"/>
    <cellStyle name="20% - 輔色4 7" xfId="163"/>
    <cellStyle name="20% - 輔色4 7 2" xfId="474"/>
    <cellStyle name="20% - 輔色4 8" xfId="164"/>
    <cellStyle name="20% - 輔色4 8 2" xfId="475"/>
    <cellStyle name="20% - 輔色4 9" xfId="165"/>
    <cellStyle name="20% - 輔色4 9 2" xfId="476"/>
    <cellStyle name="20% - 輔色5" xfId="5" builtinId="46" customBuiltin="1"/>
    <cellStyle name="20% - 輔色5 10" xfId="589"/>
    <cellStyle name="20% - 輔色5 2" xfId="100"/>
    <cellStyle name="20% - 輔色5 2 2" xfId="477"/>
    <cellStyle name="20% - 輔色5 2 3" xfId="166"/>
    <cellStyle name="20% - 輔色5 3" xfId="167"/>
    <cellStyle name="20% - 輔色5 3 2" xfId="478"/>
    <cellStyle name="20% - 輔色5 4" xfId="168"/>
    <cellStyle name="20% - 輔色5 4 2" xfId="479"/>
    <cellStyle name="20% - 輔色5 5" xfId="169"/>
    <cellStyle name="20% - 輔色5 5 2" xfId="480"/>
    <cellStyle name="20% - 輔色5 6" xfId="170"/>
    <cellStyle name="20% - 輔色5 6 2" xfId="481"/>
    <cellStyle name="20% - 輔色5 7" xfId="171"/>
    <cellStyle name="20% - 輔色5 7 2" xfId="482"/>
    <cellStyle name="20% - 輔色5 8" xfId="172"/>
    <cellStyle name="20% - 輔色5 8 2" xfId="483"/>
    <cellStyle name="20% - 輔色5 9" xfId="173"/>
    <cellStyle name="20% - 輔色5 9 2" xfId="484"/>
    <cellStyle name="20% - 輔色6" xfId="6" builtinId="50" customBuiltin="1"/>
    <cellStyle name="20% - 輔色6 10" xfId="592"/>
    <cellStyle name="20% - 輔色6 2" xfId="104"/>
    <cellStyle name="20% - 輔色6 2 2" xfId="485"/>
    <cellStyle name="20% - 輔色6 2 3" xfId="174"/>
    <cellStyle name="20% - 輔色6 3" xfId="175"/>
    <cellStyle name="20% - 輔色6 3 2" xfId="486"/>
    <cellStyle name="20% - 輔色6 4" xfId="176"/>
    <cellStyle name="20% - 輔色6 4 2" xfId="487"/>
    <cellStyle name="20% - 輔色6 5" xfId="177"/>
    <cellStyle name="20% - 輔色6 5 2" xfId="488"/>
    <cellStyle name="20% - 輔色6 6" xfId="178"/>
    <cellStyle name="20% - 輔色6 6 2" xfId="489"/>
    <cellStyle name="20% - 輔色6 7" xfId="179"/>
    <cellStyle name="20% - 輔色6 7 2" xfId="490"/>
    <cellStyle name="20% - 輔色6 8" xfId="180"/>
    <cellStyle name="20% - 輔色6 8 2" xfId="491"/>
    <cellStyle name="20% - 輔色6 9" xfId="181"/>
    <cellStyle name="20% - 輔色6 9 2" xfId="492"/>
    <cellStyle name="40% - 輔色1" xfId="7" builtinId="31" customBuiltin="1"/>
    <cellStyle name="40% - 輔色1 10" xfId="578"/>
    <cellStyle name="40% - 輔色1 2" xfId="85"/>
    <cellStyle name="40% - 輔色1 2 2" xfId="493"/>
    <cellStyle name="40% - 輔色1 2 3" xfId="182"/>
    <cellStyle name="40% - 輔色1 3" xfId="183"/>
    <cellStyle name="40% - 輔色1 3 2" xfId="494"/>
    <cellStyle name="40% - 輔色1 4" xfId="184"/>
    <cellStyle name="40% - 輔色1 4 2" xfId="495"/>
    <cellStyle name="40% - 輔色1 5" xfId="185"/>
    <cellStyle name="40% - 輔色1 5 2" xfId="496"/>
    <cellStyle name="40% - 輔色1 6" xfId="186"/>
    <cellStyle name="40% - 輔色1 6 2" xfId="497"/>
    <cellStyle name="40% - 輔色1 7" xfId="187"/>
    <cellStyle name="40% - 輔色1 7 2" xfId="498"/>
    <cellStyle name="40% - 輔色1 8" xfId="188"/>
    <cellStyle name="40% - 輔色1 8 2" xfId="499"/>
    <cellStyle name="40% - 輔色1 9" xfId="189"/>
    <cellStyle name="40% - 輔色1 9 2" xfId="500"/>
    <cellStyle name="40% - 輔色2" xfId="8" builtinId="35" customBuiltin="1"/>
    <cellStyle name="40% - 輔色2 10" xfId="581"/>
    <cellStyle name="40% - 輔色2 2" xfId="89"/>
    <cellStyle name="40% - 輔色2 2 2" xfId="501"/>
    <cellStyle name="40% - 輔色2 2 3" xfId="190"/>
    <cellStyle name="40% - 輔色2 3" xfId="191"/>
    <cellStyle name="40% - 輔色2 3 2" xfId="502"/>
    <cellStyle name="40% - 輔色2 4" xfId="192"/>
    <cellStyle name="40% - 輔色2 4 2" xfId="503"/>
    <cellStyle name="40% - 輔色2 5" xfId="193"/>
    <cellStyle name="40% - 輔色2 5 2" xfId="504"/>
    <cellStyle name="40% - 輔色2 6" xfId="194"/>
    <cellStyle name="40% - 輔色2 6 2" xfId="505"/>
    <cellStyle name="40% - 輔色2 7" xfId="195"/>
    <cellStyle name="40% - 輔色2 7 2" xfId="506"/>
    <cellStyle name="40% - 輔色2 8" xfId="196"/>
    <cellStyle name="40% - 輔色2 8 2" xfId="507"/>
    <cellStyle name="40% - 輔色2 9" xfId="197"/>
    <cellStyle name="40% - 輔色2 9 2" xfId="508"/>
    <cellStyle name="40% - 輔色3" xfId="9" builtinId="39" customBuiltin="1"/>
    <cellStyle name="40% - 輔色3 10" xfId="584"/>
    <cellStyle name="40% - 輔色3 2" xfId="93"/>
    <cellStyle name="40% - 輔色3 2 2" xfId="509"/>
    <cellStyle name="40% - 輔色3 2 3" xfId="198"/>
    <cellStyle name="40% - 輔色3 3" xfId="199"/>
    <cellStyle name="40% - 輔色3 3 2" xfId="510"/>
    <cellStyle name="40% - 輔色3 4" xfId="200"/>
    <cellStyle name="40% - 輔色3 4 2" xfId="511"/>
    <cellStyle name="40% - 輔色3 5" xfId="201"/>
    <cellStyle name="40% - 輔色3 5 2" xfId="512"/>
    <cellStyle name="40% - 輔色3 6" xfId="202"/>
    <cellStyle name="40% - 輔色3 6 2" xfId="513"/>
    <cellStyle name="40% - 輔色3 7" xfId="203"/>
    <cellStyle name="40% - 輔色3 7 2" xfId="514"/>
    <cellStyle name="40% - 輔色3 8" xfId="204"/>
    <cellStyle name="40% - 輔色3 8 2" xfId="515"/>
    <cellStyle name="40% - 輔色3 9" xfId="205"/>
    <cellStyle name="40% - 輔色3 9 2" xfId="516"/>
    <cellStyle name="40% - 輔色4" xfId="10" builtinId="43" customBuiltin="1"/>
    <cellStyle name="40% - 輔色4 10" xfId="587"/>
    <cellStyle name="40% - 輔色4 2" xfId="97"/>
    <cellStyle name="40% - 輔色4 2 2" xfId="517"/>
    <cellStyle name="40% - 輔色4 2 3" xfId="206"/>
    <cellStyle name="40% - 輔色4 3" xfId="207"/>
    <cellStyle name="40% - 輔色4 3 2" xfId="518"/>
    <cellStyle name="40% - 輔色4 4" xfId="208"/>
    <cellStyle name="40% - 輔色4 4 2" xfId="519"/>
    <cellStyle name="40% - 輔色4 5" xfId="209"/>
    <cellStyle name="40% - 輔色4 5 2" xfId="520"/>
    <cellStyle name="40% - 輔色4 6" xfId="210"/>
    <cellStyle name="40% - 輔色4 6 2" xfId="521"/>
    <cellStyle name="40% - 輔色4 7" xfId="211"/>
    <cellStyle name="40% - 輔色4 7 2" xfId="522"/>
    <cellStyle name="40% - 輔色4 8" xfId="212"/>
    <cellStyle name="40% - 輔色4 8 2" xfId="523"/>
    <cellStyle name="40% - 輔色4 9" xfId="213"/>
    <cellStyle name="40% - 輔色4 9 2" xfId="524"/>
    <cellStyle name="40% - 輔色5" xfId="11" builtinId="47" customBuiltin="1"/>
    <cellStyle name="40% - 輔色5 10" xfId="590"/>
    <cellStyle name="40% - 輔色5 2" xfId="101"/>
    <cellStyle name="40% - 輔色5 2 2" xfId="525"/>
    <cellStyle name="40% - 輔色5 2 3" xfId="214"/>
    <cellStyle name="40% - 輔色5 3" xfId="215"/>
    <cellStyle name="40% - 輔色5 3 2" xfId="526"/>
    <cellStyle name="40% - 輔色5 4" xfId="216"/>
    <cellStyle name="40% - 輔色5 4 2" xfId="527"/>
    <cellStyle name="40% - 輔色5 5" xfId="217"/>
    <cellStyle name="40% - 輔色5 5 2" xfId="528"/>
    <cellStyle name="40% - 輔色5 6" xfId="218"/>
    <cellStyle name="40% - 輔色5 6 2" xfId="529"/>
    <cellStyle name="40% - 輔色5 7" xfId="219"/>
    <cellStyle name="40% - 輔色5 7 2" xfId="530"/>
    <cellStyle name="40% - 輔色5 8" xfId="220"/>
    <cellStyle name="40% - 輔色5 8 2" xfId="531"/>
    <cellStyle name="40% - 輔色5 9" xfId="221"/>
    <cellStyle name="40% - 輔色5 9 2" xfId="532"/>
    <cellStyle name="40% - 輔色6" xfId="12" builtinId="51" customBuiltin="1"/>
    <cellStyle name="40% - 輔色6 10" xfId="593"/>
    <cellStyle name="40% - 輔色6 2" xfId="105"/>
    <cellStyle name="40% - 輔色6 2 2" xfId="533"/>
    <cellStyle name="40% - 輔色6 2 3" xfId="222"/>
    <cellStyle name="40% - 輔色6 3" xfId="223"/>
    <cellStyle name="40% - 輔色6 3 2" xfId="534"/>
    <cellStyle name="40% - 輔色6 4" xfId="224"/>
    <cellStyle name="40% - 輔色6 4 2" xfId="535"/>
    <cellStyle name="40% - 輔色6 5" xfId="225"/>
    <cellStyle name="40% - 輔色6 5 2" xfId="536"/>
    <cellStyle name="40% - 輔色6 6" xfId="226"/>
    <cellStyle name="40% - 輔色6 6 2" xfId="537"/>
    <cellStyle name="40% - 輔色6 7" xfId="227"/>
    <cellStyle name="40% - 輔色6 7 2" xfId="538"/>
    <cellStyle name="40% - 輔色6 8" xfId="228"/>
    <cellStyle name="40% - 輔色6 8 2" xfId="539"/>
    <cellStyle name="40% - 輔色6 9" xfId="229"/>
    <cellStyle name="40% - 輔色6 9 2" xfId="540"/>
    <cellStyle name="60% - 輔色1" xfId="13" builtinId="32" customBuiltin="1"/>
    <cellStyle name="60% - 輔色1 2" xfId="86"/>
    <cellStyle name="60% - 輔色1 2 2" xfId="541"/>
    <cellStyle name="60% - 輔色1 2 3" xfId="230"/>
    <cellStyle name="60% - 輔色1 3" xfId="231"/>
    <cellStyle name="60% - 輔色1 3 2" xfId="542"/>
    <cellStyle name="60% - 輔色1 4" xfId="232"/>
    <cellStyle name="60% - 輔色1 4 2" xfId="543"/>
    <cellStyle name="60% - 輔色1 5" xfId="579"/>
    <cellStyle name="60% - 輔色2" xfId="14" builtinId="36" customBuiltin="1"/>
    <cellStyle name="60% - 輔色2 2" xfId="90"/>
    <cellStyle name="60% - 輔色2 2 2" xfId="544"/>
    <cellStyle name="60% - 輔色2 2 3" xfId="233"/>
    <cellStyle name="60% - 輔色2 3" xfId="234"/>
    <cellStyle name="60% - 輔色2 3 2" xfId="545"/>
    <cellStyle name="60% - 輔色2 4" xfId="235"/>
    <cellStyle name="60% - 輔色2 4 2" xfId="546"/>
    <cellStyle name="60% - 輔色2 5" xfId="582"/>
    <cellStyle name="60% - 輔色3" xfId="15" builtinId="40" customBuiltin="1"/>
    <cellStyle name="60% - 輔色3 2" xfId="94"/>
    <cellStyle name="60% - 輔色3 2 2" xfId="547"/>
    <cellStyle name="60% - 輔色3 2 3" xfId="236"/>
    <cellStyle name="60% - 輔色3 3" xfId="237"/>
    <cellStyle name="60% - 輔色3 3 2" xfId="548"/>
    <cellStyle name="60% - 輔色3 4" xfId="238"/>
    <cellStyle name="60% - 輔色3 4 2" xfId="549"/>
    <cellStyle name="60% - 輔色3 5" xfId="585"/>
    <cellStyle name="60% - 輔色4" xfId="16" builtinId="44" customBuiltin="1"/>
    <cellStyle name="60% - 輔色4 2" xfId="98"/>
    <cellStyle name="60% - 輔色4 2 2" xfId="550"/>
    <cellStyle name="60% - 輔色4 2 3" xfId="239"/>
    <cellStyle name="60% - 輔色4 3" xfId="240"/>
    <cellStyle name="60% - 輔色4 3 2" xfId="551"/>
    <cellStyle name="60% - 輔色4 4" xfId="241"/>
    <cellStyle name="60% - 輔色4 4 2" xfId="552"/>
    <cellStyle name="60% - 輔色4 5" xfId="588"/>
    <cellStyle name="60% - 輔色5" xfId="17" builtinId="48" customBuiltin="1"/>
    <cellStyle name="60% - 輔色5 2" xfId="102"/>
    <cellStyle name="60% - 輔色5 2 2" xfId="553"/>
    <cellStyle name="60% - 輔色5 2 3" xfId="242"/>
    <cellStyle name="60% - 輔色5 3" xfId="243"/>
    <cellStyle name="60% - 輔色5 3 2" xfId="554"/>
    <cellStyle name="60% - 輔色5 4" xfId="244"/>
    <cellStyle name="60% - 輔色5 4 2" xfId="555"/>
    <cellStyle name="60% - 輔色5 5" xfId="591"/>
    <cellStyle name="60% - 輔色6" xfId="18" builtinId="52" customBuiltin="1"/>
    <cellStyle name="60% - 輔色6 2" xfId="106"/>
    <cellStyle name="60% - 輔色6 2 2" xfId="556"/>
    <cellStyle name="60% - 輔色6 2 3" xfId="245"/>
    <cellStyle name="60% - 輔色6 3" xfId="246"/>
    <cellStyle name="60% - 輔色6 3 2" xfId="557"/>
    <cellStyle name="60% - 輔色6 4" xfId="247"/>
    <cellStyle name="60% - 輔色6 4 2" xfId="558"/>
    <cellStyle name="60% - 輔色6 5" xfId="594"/>
    <cellStyle name="Excel_BuiltIn_Comma" xfId="248"/>
    <cellStyle name="Excel_BuiltIn_Comma 3" xfId="596"/>
    <cellStyle name="Heading" xfId="249"/>
    <cellStyle name="Heading 2" xfId="559"/>
    <cellStyle name="Heading1" xfId="250"/>
    <cellStyle name="Heading1 2" xfId="560"/>
    <cellStyle name="Heading1 3" xfId="564"/>
    <cellStyle name="Result" xfId="251"/>
    <cellStyle name="Result 2" xfId="561"/>
    <cellStyle name="Result2" xfId="252"/>
    <cellStyle name="Result2 2" xfId="562"/>
    <cellStyle name="一般" xfId="0" builtinId="0"/>
    <cellStyle name="一般 10" xfId="54"/>
    <cellStyle name="一般 11" xfId="566"/>
    <cellStyle name="一般 12" xfId="112"/>
    <cellStyle name="一般 2" xfId="19"/>
    <cellStyle name="一般 2 2" xfId="20"/>
    <cellStyle name="一般 2 2 2" xfId="254"/>
    <cellStyle name="一般 2 2 2 2" xfId="361"/>
    <cellStyle name="一般 2 2 3" xfId="360"/>
    <cellStyle name="一般 2 3" xfId="255"/>
    <cellStyle name="一般 2 3 2" xfId="362"/>
    <cellStyle name="一般 2 4" xfId="256"/>
    <cellStyle name="一般 2 4 2" xfId="363"/>
    <cellStyle name="一般 2 5" xfId="359"/>
    <cellStyle name="一般 2 6" xfId="56"/>
    <cellStyle name="一般 2 7" xfId="253"/>
    <cellStyle name="一般 3" xfId="55"/>
    <cellStyle name="一般 3 2" xfId="258"/>
    <cellStyle name="一般 3 2 2" xfId="365"/>
    <cellStyle name="一般 3 3" xfId="364"/>
    <cellStyle name="一般 3 4" xfId="257"/>
    <cellStyle name="一般 4" xfId="64"/>
    <cellStyle name="一般 4 2" xfId="366"/>
    <cellStyle name="一般 4 3" xfId="259"/>
    <cellStyle name="一般 5" xfId="65"/>
    <cellStyle name="一般 5 2" xfId="367"/>
    <cellStyle name="一般 5 3" xfId="260"/>
    <cellStyle name="一般 6" xfId="261"/>
    <cellStyle name="一般 6 2" xfId="368"/>
    <cellStyle name="一般 7" xfId="262"/>
    <cellStyle name="一般 7 2" xfId="369"/>
    <cellStyle name="一般 8" xfId="263"/>
    <cellStyle name="一般 8 2" xfId="370"/>
    <cellStyle name="一般 9" xfId="264"/>
    <cellStyle name="一般 9 2" xfId="371"/>
    <cellStyle name="一般_95考核表-1" xfId="21"/>
    <cellStyle name="一般_95考核表-1 2" xfId="22"/>
    <cellStyle name="一般_95考核表-1 3" xfId="23"/>
    <cellStyle name="一般_95考核表-1 4" xfId="597"/>
    <cellStyle name="一般_Book1" xfId="24"/>
    <cellStyle name="千分位 10" xfId="58"/>
    <cellStyle name="千分位 10 2" xfId="565"/>
    <cellStyle name="千分位 11" xfId="114"/>
    <cellStyle name="千分位 2" xfId="25"/>
    <cellStyle name="千分位 2 10" xfId="107"/>
    <cellStyle name="千分位 2 2" xfId="59"/>
    <cellStyle name="千分位 2 2 2" xfId="267"/>
    <cellStyle name="千分位 2 2 2 2" xfId="26"/>
    <cellStyle name="千分位 2 2 3" xfId="268"/>
    <cellStyle name="千分位 2 2 3 2" xfId="385"/>
    <cellStyle name="千分位 2 2 4" xfId="384"/>
    <cellStyle name="千分位 2 2 5" xfId="266"/>
    <cellStyle name="千分位 2 3" xfId="269"/>
    <cellStyle name="千分位 2 3 2" xfId="270"/>
    <cellStyle name="千分位 2 3 2 2" xfId="387"/>
    <cellStyle name="千分位 2 3 3" xfId="271"/>
    <cellStyle name="千分位 2 3 3 2" xfId="388"/>
    <cellStyle name="千分位 2 3 4" xfId="386"/>
    <cellStyle name="千分位 2 4" xfId="272"/>
    <cellStyle name="千分位 2 4 2" xfId="273"/>
    <cellStyle name="千分位 2 4 2 2" xfId="390"/>
    <cellStyle name="千分位 2 4 3" xfId="389"/>
    <cellStyle name="千分位 2 5" xfId="274"/>
    <cellStyle name="千分位 2 5 2" xfId="391"/>
    <cellStyle name="千分位 2 6" xfId="383"/>
    <cellStyle name="千分位 2 7" xfId="57"/>
    <cellStyle name="千分位 2 7 2" xfId="63"/>
    <cellStyle name="千分位 2 7 2 2" xfId="567"/>
    <cellStyle name="千分位 2 7 3" xfId="572"/>
    <cellStyle name="千分位 2 7 4" xfId="111"/>
    <cellStyle name="千分位 2 7 5" xfId="595"/>
    <cellStyle name="千分位 2 8" xfId="265"/>
    <cellStyle name="千分位 2 9" xfId="568"/>
    <cellStyle name="千分位 3" xfId="113"/>
    <cellStyle name="千分位 3 2" xfId="276"/>
    <cellStyle name="千分位 3 2 2" xfId="393"/>
    <cellStyle name="千分位 3 3" xfId="277"/>
    <cellStyle name="千分位 3 3 2" xfId="394"/>
    <cellStyle name="千分位 3 4" xfId="278"/>
    <cellStyle name="千分位 3 4 2" xfId="395"/>
    <cellStyle name="千分位 3 5" xfId="392"/>
    <cellStyle name="千分位 3 6" xfId="275"/>
    <cellStyle name="千分位 3 7" xfId="570"/>
    <cellStyle name="千分位 4" xfId="27"/>
    <cellStyle name="千分位 4 2" xfId="60"/>
    <cellStyle name="千分位 4 2 2" xfId="396"/>
    <cellStyle name="千分位 4 3" xfId="279"/>
    <cellStyle name="千分位 4 4" xfId="569"/>
    <cellStyle name="千分位 4 5" xfId="108"/>
    <cellStyle name="千分位 5" xfId="28"/>
    <cellStyle name="千分位 5 2" xfId="61"/>
    <cellStyle name="千分位 5 2 2" xfId="398"/>
    <cellStyle name="千分位 5 2 3" xfId="281"/>
    <cellStyle name="千分位 5 3" xfId="282"/>
    <cellStyle name="千分位 5 3 2" xfId="399"/>
    <cellStyle name="千分位 5 4" xfId="397"/>
    <cellStyle name="千分位 5 5" xfId="280"/>
    <cellStyle name="千分位 5 6" xfId="571"/>
    <cellStyle name="千分位 5 7" xfId="109"/>
    <cellStyle name="千分位 6" xfId="29"/>
    <cellStyle name="千分位 6 2" xfId="400"/>
    <cellStyle name="千分位 6 3" xfId="283"/>
    <cellStyle name="千分位 7" xfId="30"/>
    <cellStyle name="千分位 7 2" xfId="62"/>
    <cellStyle name="千分位 7 3" xfId="110"/>
    <cellStyle name="千分位 8" xfId="339"/>
    <cellStyle name="千分位 9" xfId="563"/>
    <cellStyle name="中等" xfId="31" builtinId="28" customBuiltin="1"/>
    <cellStyle name="中等 2" xfId="73"/>
    <cellStyle name="中等 2 2" xfId="372"/>
    <cellStyle name="中等 2 3" xfId="284"/>
    <cellStyle name="中等 3" xfId="285"/>
    <cellStyle name="中等 3 2" xfId="373"/>
    <cellStyle name="中等 4" xfId="286"/>
    <cellStyle name="中等 4 2" xfId="374"/>
    <cellStyle name="中等 5" xfId="575"/>
    <cellStyle name="合計" xfId="32" builtinId="25" customBuiltin="1"/>
    <cellStyle name="合計 2" xfId="82"/>
    <cellStyle name="合計 2 2" xfId="401"/>
    <cellStyle name="合計 2 3" xfId="287"/>
    <cellStyle name="合計 3" xfId="288"/>
    <cellStyle name="合計 3 2" xfId="402"/>
    <cellStyle name="合計 4" xfId="352"/>
    <cellStyle name="合計 5" xfId="127"/>
    <cellStyle name="好" xfId="33" builtinId="26" customBuiltin="1"/>
    <cellStyle name="好 2" xfId="71"/>
    <cellStyle name="好 2 2" xfId="405"/>
    <cellStyle name="好 2 3" xfId="289"/>
    <cellStyle name="好 3" xfId="290"/>
    <cellStyle name="好 3 2" xfId="406"/>
    <cellStyle name="好 4" xfId="343"/>
    <cellStyle name="好 5" xfId="118"/>
    <cellStyle name="百分比 2" xfId="291"/>
    <cellStyle name="百分比 2 2" xfId="420"/>
    <cellStyle name="百分比 3" xfId="573"/>
    <cellStyle name="計算方式" xfId="34" builtinId="22" customBuiltin="1"/>
    <cellStyle name="計算方式 2" xfId="76"/>
    <cellStyle name="計算方式 2 2" xfId="421"/>
    <cellStyle name="計算方式 2 3" xfId="292"/>
    <cellStyle name="計算方式 3" xfId="293"/>
    <cellStyle name="計算方式 3 2" xfId="422"/>
    <cellStyle name="計算方式 4" xfId="347"/>
    <cellStyle name="計算方式 5" xfId="122"/>
    <cellStyle name="連結的儲存格" xfId="35" builtinId="24" customBuiltin="1"/>
    <cellStyle name="連結的儲存格 2" xfId="77"/>
    <cellStyle name="連結的儲存格 2 2" xfId="443"/>
    <cellStyle name="連結的儲存格 2 3" xfId="294"/>
    <cellStyle name="連結的儲存格 3" xfId="295"/>
    <cellStyle name="連結的儲存格 3 2" xfId="444"/>
    <cellStyle name="連結的儲存格 4" xfId="348"/>
    <cellStyle name="連結的儲存格 5" xfId="123"/>
    <cellStyle name="備註" xfId="36" builtinId="10" customBuiltin="1"/>
    <cellStyle name="備註 10" xfId="576"/>
    <cellStyle name="備註 2" xfId="80"/>
    <cellStyle name="備註 2 2" xfId="375"/>
    <cellStyle name="備註 2 3" xfId="296"/>
    <cellStyle name="備註 3" xfId="297"/>
    <cellStyle name="備註 3 2" xfId="376"/>
    <cellStyle name="備註 4" xfId="298"/>
    <cellStyle name="備註 4 2" xfId="377"/>
    <cellStyle name="備註 5" xfId="299"/>
    <cellStyle name="備註 5 2" xfId="378"/>
    <cellStyle name="備註 6" xfId="300"/>
    <cellStyle name="備註 6 2" xfId="379"/>
    <cellStyle name="備註 7" xfId="301"/>
    <cellStyle name="備註 7 2" xfId="380"/>
    <cellStyle name="備註 8" xfId="302"/>
    <cellStyle name="備註 8 2" xfId="381"/>
    <cellStyle name="備註 9" xfId="303"/>
    <cellStyle name="備註 9 2" xfId="382"/>
    <cellStyle name="說明文字" xfId="37" builtinId="53" customBuiltin="1"/>
    <cellStyle name="說明文字 2" xfId="81"/>
    <cellStyle name="說明文字 2 2" xfId="423"/>
    <cellStyle name="說明文字 2 3" xfId="304"/>
    <cellStyle name="說明文字 3" xfId="305"/>
    <cellStyle name="說明文字 3 2" xfId="424"/>
    <cellStyle name="說明文字 4" xfId="351"/>
    <cellStyle name="說明文字 5" xfId="126"/>
    <cellStyle name="輔色1" xfId="38" builtinId="29" customBuiltin="1"/>
    <cellStyle name="輔色1 2" xfId="83"/>
    <cellStyle name="輔色1 2 2" xfId="427"/>
    <cellStyle name="輔色1 2 3" xfId="306"/>
    <cellStyle name="輔色1 3" xfId="307"/>
    <cellStyle name="輔色1 3 2" xfId="428"/>
    <cellStyle name="輔色1 4" xfId="353"/>
    <cellStyle name="輔色1 5" xfId="128"/>
    <cellStyle name="輔色2" xfId="39" builtinId="33" customBuiltin="1"/>
    <cellStyle name="輔色2 2" xfId="87"/>
    <cellStyle name="輔色2 2 2" xfId="429"/>
    <cellStyle name="輔色2 2 3" xfId="308"/>
    <cellStyle name="輔色2 3" xfId="309"/>
    <cellStyle name="輔色2 3 2" xfId="430"/>
    <cellStyle name="輔色2 4" xfId="354"/>
    <cellStyle name="輔色2 5" xfId="129"/>
    <cellStyle name="輔色3" xfId="40" builtinId="37" customBuiltin="1"/>
    <cellStyle name="輔色3 2" xfId="91"/>
    <cellStyle name="輔色3 2 2" xfId="431"/>
    <cellStyle name="輔色3 2 3" xfId="310"/>
    <cellStyle name="輔色3 3" xfId="311"/>
    <cellStyle name="輔色3 3 2" xfId="432"/>
    <cellStyle name="輔色3 4" xfId="355"/>
    <cellStyle name="輔色3 5" xfId="130"/>
    <cellStyle name="輔色4" xfId="41" builtinId="41" customBuiltin="1"/>
    <cellStyle name="輔色4 2" xfId="95"/>
    <cellStyle name="輔色4 2 2" xfId="433"/>
    <cellStyle name="輔色4 2 3" xfId="312"/>
    <cellStyle name="輔色4 3" xfId="313"/>
    <cellStyle name="輔色4 3 2" xfId="434"/>
    <cellStyle name="輔色4 4" xfId="356"/>
    <cellStyle name="輔色4 5" xfId="131"/>
    <cellStyle name="輔色5" xfId="42" builtinId="45" customBuiltin="1"/>
    <cellStyle name="輔色5 2" xfId="99"/>
    <cellStyle name="輔色5 2 2" xfId="435"/>
    <cellStyle name="輔色5 2 3" xfId="314"/>
    <cellStyle name="輔色5 3" xfId="315"/>
    <cellStyle name="輔色5 3 2" xfId="436"/>
    <cellStyle name="輔色5 4" xfId="357"/>
    <cellStyle name="輔色5 5" xfId="132"/>
    <cellStyle name="輔色6" xfId="43" builtinId="49" customBuiltin="1"/>
    <cellStyle name="輔色6 2" xfId="103"/>
    <cellStyle name="輔色6 2 2" xfId="437"/>
    <cellStyle name="輔色6 2 3" xfId="316"/>
    <cellStyle name="輔色6 3" xfId="317"/>
    <cellStyle name="輔色6 3 2" xfId="438"/>
    <cellStyle name="輔色6 4" xfId="358"/>
    <cellStyle name="輔色6 5" xfId="133"/>
    <cellStyle name="標題" xfId="44" builtinId="15" customBuiltin="1"/>
    <cellStyle name="標題 1" xfId="45" builtinId="16" customBuiltin="1"/>
    <cellStyle name="標題 1 2" xfId="67"/>
    <cellStyle name="標題 1 2 2" xfId="407"/>
    <cellStyle name="標題 1 2 3" xfId="318"/>
    <cellStyle name="標題 1 3" xfId="319"/>
    <cellStyle name="標題 1 3 2" xfId="408"/>
    <cellStyle name="標題 2" xfId="46" builtinId="17" customBuiltin="1"/>
    <cellStyle name="標題 2 2" xfId="68"/>
    <cellStyle name="標題 2 2 2" xfId="409"/>
    <cellStyle name="標題 2 2 3" xfId="320"/>
    <cellStyle name="標題 2 3" xfId="321"/>
    <cellStyle name="標題 2 3 2" xfId="410"/>
    <cellStyle name="標題 2 4" xfId="340"/>
    <cellStyle name="標題 2 5" xfId="115"/>
    <cellStyle name="標題 3" xfId="47" builtinId="18" customBuiltin="1"/>
    <cellStyle name="標題 3 2" xfId="69"/>
    <cellStyle name="標題 3 2 2" xfId="411"/>
    <cellStyle name="標題 3 2 3" xfId="322"/>
    <cellStyle name="標題 3 3" xfId="323"/>
    <cellStyle name="標題 3 3 2" xfId="412"/>
    <cellStyle name="標題 3 4" xfId="341"/>
    <cellStyle name="標題 3 5" xfId="116"/>
    <cellStyle name="標題 4" xfId="48" builtinId="19" customBuiltin="1"/>
    <cellStyle name="標題 4 2" xfId="70"/>
    <cellStyle name="標題 4 2 2" xfId="413"/>
    <cellStyle name="標題 4 2 3" xfId="324"/>
    <cellStyle name="標題 4 3" xfId="325"/>
    <cellStyle name="標題 4 3 2" xfId="414"/>
    <cellStyle name="標題 4 4" xfId="342"/>
    <cellStyle name="標題 4 5" xfId="117"/>
    <cellStyle name="標題 5" xfId="66"/>
    <cellStyle name="標題 5 2" xfId="415"/>
    <cellStyle name="標題 5 3" xfId="326"/>
    <cellStyle name="標題 6" xfId="327"/>
    <cellStyle name="標題 6 2" xfId="416"/>
    <cellStyle name="標題 7" xfId="328"/>
    <cellStyle name="標題 7 2" xfId="417"/>
    <cellStyle name="標題 8" xfId="574"/>
    <cellStyle name="輸入" xfId="49" builtinId="20" customBuiltin="1"/>
    <cellStyle name="輸入 2" xfId="74"/>
    <cellStyle name="輸入 2 2" xfId="439"/>
    <cellStyle name="輸入 2 3" xfId="329"/>
    <cellStyle name="輸入 3" xfId="330"/>
    <cellStyle name="輸入 3 2" xfId="440"/>
    <cellStyle name="輸入 4" xfId="345"/>
    <cellStyle name="輸入 5" xfId="120"/>
    <cellStyle name="輸出" xfId="50" builtinId="21" customBuiltin="1"/>
    <cellStyle name="輸出 2" xfId="75"/>
    <cellStyle name="輸出 2 2" xfId="441"/>
    <cellStyle name="輸出 2 3" xfId="331"/>
    <cellStyle name="輸出 3" xfId="332"/>
    <cellStyle name="輸出 3 2" xfId="442"/>
    <cellStyle name="輸出 4" xfId="346"/>
    <cellStyle name="輸出 5" xfId="121"/>
    <cellStyle name="檢查儲存格" xfId="51" builtinId="23" customBuiltin="1"/>
    <cellStyle name="檢查儲存格 2" xfId="78"/>
    <cellStyle name="檢查儲存格 2 2" xfId="418"/>
    <cellStyle name="檢查儲存格 2 3" xfId="333"/>
    <cellStyle name="檢查儲存格 3" xfId="334"/>
    <cellStyle name="檢查儲存格 3 2" xfId="419"/>
    <cellStyle name="檢查儲存格 4" xfId="349"/>
    <cellStyle name="檢查儲存格 5" xfId="124"/>
    <cellStyle name="壞" xfId="52" builtinId="27" customBuiltin="1"/>
    <cellStyle name="壞 2" xfId="72"/>
    <cellStyle name="壞 2 2" xfId="403"/>
    <cellStyle name="壞 2 3" xfId="335"/>
    <cellStyle name="壞 3" xfId="336"/>
    <cellStyle name="壞 3 2" xfId="404"/>
    <cellStyle name="壞 4" xfId="344"/>
    <cellStyle name="壞 5" xfId="119"/>
    <cellStyle name="警告文字" xfId="53" builtinId="11" customBuiltin="1"/>
    <cellStyle name="警告文字 2" xfId="79"/>
    <cellStyle name="警告文字 2 2" xfId="425"/>
    <cellStyle name="警告文字 2 3" xfId="337"/>
    <cellStyle name="警告文字 3" xfId="338"/>
    <cellStyle name="警告文字 3 2" xfId="426"/>
    <cellStyle name="警告文字 4" xfId="350"/>
    <cellStyle name="警告文字 5" xfId="1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45720</xdr:rowOff>
    </xdr:from>
    <xdr:ext cx="9224645" cy="5304155"/>
    <xdr:pic>
      <xdr:nvPicPr>
        <xdr:cNvPr id="2" name="圖片 1" descr="表1-1.png">
          <a:extLst>
            <a:ext uri="{FF2B5EF4-FFF2-40B4-BE49-F238E27FC236}">
              <a16:creationId xmlns:a16="http://schemas.microsoft.com/office/drawing/2014/main" id="{B63DE1A7-8BB3-43F5-9D81-4FE37915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403860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9224645" cy="5304155"/>
    <xdr:pic>
      <xdr:nvPicPr>
        <xdr:cNvPr id="3" name="圖片 2" descr="表1-1.png">
          <a:extLst>
            <a:ext uri="{FF2B5EF4-FFF2-40B4-BE49-F238E27FC236}">
              <a16:creationId xmlns:a16="http://schemas.microsoft.com/office/drawing/2014/main" id="{66F0F2D7-5E55-406F-9557-EA211232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9209405" cy="5525770"/>
    <xdr:pic>
      <xdr:nvPicPr>
        <xdr:cNvPr id="4" name="圖片 3" descr="表2-1.png">
          <a:extLst>
            <a:ext uri="{FF2B5EF4-FFF2-40B4-BE49-F238E27FC236}">
              <a16:creationId xmlns:a16="http://schemas.microsoft.com/office/drawing/2014/main" id="{7DB2D81D-FF6D-42CA-9161-52C0A005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8480"/>
          <a:ext cx="9209405" cy="552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69</xdr:row>
      <xdr:rowOff>111125</xdr:rowOff>
    </xdr:from>
    <xdr:ext cx="9239885" cy="5778500"/>
    <xdr:pic>
      <xdr:nvPicPr>
        <xdr:cNvPr id="5" name="圖片 4" descr="表3-1.png">
          <a:extLst>
            <a:ext uri="{FF2B5EF4-FFF2-40B4-BE49-F238E27FC236}">
              <a16:creationId xmlns:a16="http://schemas.microsoft.com/office/drawing/2014/main" id="{A3D8D3F5-6E08-4068-AFEB-45D039FF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764385"/>
          <a:ext cx="9239885" cy="577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31750</xdr:colOff>
      <xdr:row>102</xdr:row>
      <xdr:rowOff>127000</xdr:rowOff>
    </xdr:from>
    <xdr:ext cx="9293225" cy="5678805"/>
    <xdr:pic>
      <xdr:nvPicPr>
        <xdr:cNvPr id="6" name="圖片 5" descr="表4-1.png">
          <a:extLst>
            <a:ext uri="{FF2B5EF4-FFF2-40B4-BE49-F238E27FC236}">
              <a16:creationId xmlns:a16="http://schemas.microsoft.com/office/drawing/2014/main" id="{C76B07DC-E786-473A-96E7-4EEF49D0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1722080"/>
          <a:ext cx="9293225" cy="5678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174625</xdr:colOff>
      <xdr:row>169</xdr:row>
      <xdr:rowOff>140335</xdr:rowOff>
    </xdr:from>
    <xdr:ext cx="9201785" cy="5342890"/>
    <xdr:pic>
      <xdr:nvPicPr>
        <xdr:cNvPr id="7" name="Picture 22">
          <a:extLst>
            <a:ext uri="{FF2B5EF4-FFF2-40B4-BE49-F238E27FC236}">
              <a16:creationId xmlns:a16="http://schemas.microsoft.com/office/drawing/2014/main" id="{30607793-7000-4C48-A9B1-2935A2768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5824795"/>
          <a:ext cx="9201785" cy="534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205</xdr:row>
      <xdr:rowOff>97155</xdr:rowOff>
    </xdr:from>
    <xdr:ext cx="9178925" cy="5327650"/>
    <xdr:pic>
      <xdr:nvPicPr>
        <xdr:cNvPr id="8" name="圖片 7" descr="表6-6.png">
          <a:extLst>
            <a:ext uri="{FF2B5EF4-FFF2-40B4-BE49-F238E27FC236}">
              <a16:creationId xmlns:a16="http://schemas.microsoft.com/office/drawing/2014/main" id="{D001D8E7-17EF-4917-8767-BCE0D757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493055"/>
          <a:ext cx="9178925" cy="532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137</xdr:row>
      <xdr:rowOff>11430</xdr:rowOff>
    </xdr:from>
    <xdr:ext cx="9072245" cy="5594985"/>
    <xdr:pic>
      <xdr:nvPicPr>
        <xdr:cNvPr id="9" name="Picture 35">
          <a:extLst>
            <a:ext uri="{FF2B5EF4-FFF2-40B4-BE49-F238E27FC236}">
              <a16:creationId xmlns:a16="http://schemas.microsoft.com/office/drawing/2014/main" id="{EA305E80-2EB2-46EE-8226-F69D9D55E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959810"/>
          <a:ext cx="9072245" cy="5594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90AF7F40-2A29-4912-8A9B-DC498B82D051}"/>
            </a:ext>
          </a:extLst>
        </xdr:cNvPr>
        <xdr:cNvSpPr txBox="1"/>
      </xdr:nvSpPr>
      <xdr:spPr>
        <a:xfrm>
          <a:off x="45720" y="434340"/>
          <a:ext cx="579120" cy="251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0"/>
  <sheetViews>
    <sheetView view="pageBreakPreview" topLeftCell="B1" zoomScale="80" zoomScaleNormal="100" zoomScaleSheetLayoutView="80" workbookViewId="0">
      <pane ySplit="7" topLeftCell="A8" activePane="bottomLeft" state="frozen"/>
      <selection activeCell="F13" sqref="F13:J13"/>
      <selection pane="bottomLeft" activeCell="J130" sqref="J130"/>
    </sheetView>
  </sheetViews>
  <sheetFormatPr defaultColWidth="9" defaultRowHeight="16.5"/>
  <cols>
    <col min="1" max="1" width="8.875" style="5" customWidth="1"/>
    <col min="2" max="2" width="44.5" style="5" customWidth="1"/>
    <col min="3" max="3" width="14.125" style="5" bestFit="1" customWidth="1"/>
    <col min="4" max="4" width="12.375" style="5" customWidth="1"/>
    <col min="5" max="5" width="14" style="5" customWidth="1"/>
    <col min="6" max="6" width="13.125" style="5" customWidth="1"/>
    <col min="7" max="7" width="12.375" style="5" customWidth="1"/>
    <col min="8" max="8" width="13.875" style="5" customWidth="1"/>
    <col min="9" max="9" width="15.625" style="5" customWidth="1"/>
    <col min="10" max="10" width="9.5" style="5" customWidth="1"/>
    <col min="11" max="11" width="10.125" style="5" customWidth="1"/>
    <col min="12" max="12" width="10.375" style="5" customWidth="1"/>
    <col min="13" max="13" width="14" style="5" customWidth="1"/>
    <col min="14" max="14" width="13.125" style="5" customWidth="1"/>
    <col min="15" max="15" width="11.875" style="5" customWidth="1"/>
    <col min="16" max="16384" width="9" style="5"/>
  </cols>
  <sheetData>
    <row r="1" spans="1:21" ht="24" customHeight="1">
      <c r="A1" s="61" t="s">
        <v>188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21" ht="24" customHeight="1">
      <c r="A2" s="143" t="s">
        <v>312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</row>
    <row r="3" spans="1:21" ht="18.75" customHeight="1">
      <c r="A3" s="50" t="s">
        <v>187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59" t="s">
        <v>0</v>
      </c>
    </row>
    <row r="4" spans="1:21" ht="17.25" customHeight="1">
      <c r="A4" s="147" t="s">
        <v>1</v>
      </c>
      <c r="B4" s="152" t="s">
        <v>186</v>
      </c>
      <c r="C4" s="58" t="s">
        <v>20</v>
      </c>
      <c r="D4" s="58"/>
      <c r="E4" s="58"/>
      <c r="F4" s="58"/>
      <c r="G4" s="58"/>
      <c r="H4" s="58"/>
      <c r="I4" s="58"/>
      <c r="J4" s="58"/>
      <c r="K4" s="58"/>
      <c r="L4" s="58"/>
      <c r="M4" s="58"/>
      <c r="N4" s="147" t="s">
        <v>185</v>
      </c>
      <c r="O4" s="149"/>
    </row>
    <row r="5" spans="1:21" ht="16.5" customHeight="1">
      <c r="A5" s="152"/>
      <c r="B5" s="152"/>
      <c r="C5" s="152" t="s">
        <v>3</v>
      </c>
      <c r="D5" s="147" t="s">
        <v>184</v>
      </c>
      <c r="E5" s="151" t="s">
        <v>180</v>
      </c>
      <c r="F5" s="58" t="s">
        <v>18</v>
      </c>
      <c r="G5" s="58"/>
      <c r="H5" s="58"/>
      <c r="I5" s="58" t="s">
        <v>17</v>
      </c>
      <c r="J5" s="58"/>
      <c r="K5" s="58"/>
      <c r="L5" s="58"/>
      <c r="M5" s="147" t="s">
        <v>182</v>
      </c>
      <c r="N5" s="147" t="s">
        <v>183</v>
      </c>
      <c r="O5" s="147" t="s">
        <v>182</v>
      </c>
    </row>
    <row r="6" spans="1:21" ht="36.75" customHeight="1">
      <c r="A6" s="152"/>
      <c r="B6" s="152"/>
      <c r="C6" s="152"/>
      <c r="D6" s="147"/>
      <c r="E6" s="151"/>
      <c r="F6" s="55" t="s">
        <v>13</v>
      </c>
      <c r="G6" s="55" t="s">
        <v>12</v>
      </c>
      <c r="H6" s="57" t="s">
        <v>180</v>
      </c>
      <c r="I6" s="56" t="s">
        <v>181</v>
      </c>
      <c r="J6" s="55" t="s">
        <v>13</v>
      </c>
      <c r="K6" s="55" t="s">
        <v>12</v>
      </c>
      <c r="L6" s="54" t="s">
        <v>180</v>
      </c>
      <c r="M6" s="153"/>
      <c r="N6" s="148"/>
      <c r="O6" s="149"/>
    </row>
    <row r="7" spans="1:21" s="51" customFormat="1" ht="30" customHeight="1">
      <c r="A7" s="53" t="s">
        <v>179</v>
      </c>
      <c r="B7" s="53"/>
      <c r="C7" s="52">
        <f t="shared" ref="C7:H7" si="0">C8+C97</f>
        <v>26012187</v>
      </c>
      <c r="D7" s="52">
        <f t="shared" si="0"/>
        <v>4317801</v>
      </c>
      <c r="E7" s="52">
        <f t="shared" si="0"/>
        <v>21694386</v>
      </c>
      <c r="F7" s="52">
        <f t="shared" si="0"/>
        <v>26012187</v>
      </c>
      <c r="G7" s="52">
        <f t="shared" si="0"/>
        <v>4317801</v>
      </c>
      <c r="H7" s="52">
        <f t="shared" si="0"/>
        <v>21694386</v>
      </c>
      <c r="I7" s="52"/>
      <c r="J7" s="52"/>
      <c r="K7" s="52"/>
      <c r="L7" s="52"/>
      <c r="M7" s="52">
        <f>SUM(M8,M97)</f>
        <v>0</v>
      </c>
      <c r="N7" s="52">
        <f>N8+N97</f>
        <v>1472690</v>
      </c>
      <c r="O7" s="52"/>
    </row>
    <row r="8" spans="1:21" s="33" customFormat="1" ht="30" hidden="1" customHeight="1">
      <c r="A8" s="35" t="s">
        <v>178</v>
      </c>
      <c r="B8" s="35"/>
      <c r="C8" s="34">
        <f t="shared" ref="C8:H8" si="1">C9+C18+C25+C28+C33+C40+C41+C42+C43+C46+C47</f>
        <v>17319291</v>
      </c>
      <c r="D8" s="34">
        <f t="shared" si="1"/>
        <v>3140018</v>
      </c>
      <c r="E8" s="34">
        <f t="shared" si="1"/>
        <v>14179273</v>
      </c>
      <c r="F8" s="34">
        <f t="shared" si="1"/>
        <v>17319291</v>
      </c>
      <c r="G8" s="34">
        <f t="shared" si="1"/>
        <v>3140018</v>
      </c>
      <c r="H8" s="34">
        <f t="shared" si="1"/>
        <v>14179273</v>
      </c>
      <c r="I8" s="34"/>
      <c r="J8" s="34"/>
      <c r="K8" s="34"/>
      <c r="L8" s="34"/>
      <c r="M8" s="34">
        <f>SUM(M9,M18,M25,M28,M33,M40:M43,M46,M47)</f>
        <v>0</v>
      </c>
      <c r="N8" s="34">
        <f>N9+N18+N25+N28+N33+N40+N41+N42+N43+N46+N47</f>
        <v>1472690</v>
      </c>
      <c r="O8" s="34"/>
    </row>
    <row r="9" spans="1:21" s="28" customFormat="1" ht="25.35" hidden="1" customHeight="1">
      <c r="A9" s="31" t="s">
        <v>177</v>
      </c>
      <c r="B9" s="30" t="s">
        <v>176</v>
      </c>
      <c r="C9" s="29">
        <f t="shared" ref="C9:H9" si="2">SUM(C10:C17)</f>
        <v>2172839</v>
      </c>
      <c r="D9" s="29">
        <f t="shared" si="2"/>
        <v>1275436</v>
      </c>
      <c r="E9" s="29">
        <f t="shared" si="2"/>
        <v>897403</v>
      </c>
      <c r="F9" s="29">
        <f t="shared" si="2"/>
        <v>2172839</v>
      </c>
      <c r="G9" s="29">
        <f t="shared" si="2"/>
        <v>1275436</v>
      </c>
      <c r="H9" s="29">
        <f t="shared" si="2"/>
        <v>897403</v>
      </c>
      <c r="I9" s="29"/>
      <c r="J9" s="29"/>
      <c r="K9" s="29"/>
      <c r="L9" s="29"/>
      <c r="M9" s="29">
        <f>SUM(M10:M17)</f>
        <v>0</v>
      </c>
      <c r="N9" s="29">
        <f>SUM(N10:N17)</f>
        <v>82562</v>
      </c>
      <c r="O9" s="29"/>
    </row>
    <row r="10" spans="1:21" ht="25.35" hidden="1" customHeight="1">
      <c r="A10" s="26" t="s">
        <v>175</v>
      </c>
      <c r="B10" s="48" t="s">
        <v>174</v>
      </c>
      <c r="C10" s="20">
        <f t="shared" ref="C10:C17" si="3">SUM(D10:E10)</f>
        <v>497020</v>
      </c>
      <c r="D10" s="20">
        <f t="shared" ref="D10:E12" si="4">G10</f>
        <v>382631</v>
      </c>
      <c r="E10" s="20">
        <f t="shared" si="4"/>
        <v>114389</v>
      </c>
      <c r="F10" s="20">
        <f t="shared" ref="F10:F17" si="5">SUM(G10:H10)</f>
        <v>497020</v>
      </c>
      <c r="G10" s="24">
        <v>382631</v>
      </c>
      <c r="H10" s="24">
        <v>114389</v>
      </c>
      <c r="I10" s="23"/>
      <c r="J10" s="23"/>
      <c r="K10" s="23"/>
      <c r="L10" s="23"/>
      <c r="M10" s="23"/>
      <c r="N10" s="36">
        <v>6602</v>
      </c>
      <c r="O10" s="23"/>
    </row>
    <row r="11" spans="1:21" ht="25.35" hidden="1" customHeight="1">
      <c r="A11" s="26" t="s">
        <v>173</v>
      </c>
      <c r="B11" s="48" t="s">
        <v>172</v>
      </c>
      <c r="C11" s="20">
        <f t="shared" si="3"/>
        <v>497019</v>
      </c>
      <c r="D11" s="20">
        <f t="shared" si="4"/>
        <v>382631</v>
      </c>
      <c r="E11" s="20">
        <f t="shared" si="4"/>
        <v>114388</v>
      </c>
      <c r="F11" s="20">
        <f t="shared" si="5"/>
        <v>497019</v>
      </c>
      <c r="G11" s="24">
        <v>382631</v>
      </c>
      <c r="H11" s="24">
        <v>114388</v>
      </c>
      <c r="I11" s="23"/>
      <c r="J11" s="23"/>
      <c r="K11" s="23"/>
      <c r="L11" s="23"/>
      <c r="M11" s="23"/>
      <c r="N11" s="36">
        <v>6602</v>
      </c>
      <c r="O11" s="23"/>
      <c r="P11" s="50"/>
      <c r="Q11" s="50"/>
      <c r="R11" s="50"/>
      <c r="S11" s="50"/>
      <c r="T11" s="50"/>
      <c r="U11" s="50"/>
    </row>
    <row r="12" spans="1:21" ht="25.35" hidden="1" customHeight="1">
      <c r="A12" s="26" t="s">
        <v>171</v>
      </c>
      <c r="B12" s="48" t="s">
        <v>170</v>
      </c>
      <c r="C12" s="20">
        <f t="shared" si="3"/>
        <v>662692</v>
      </c>
      <c r="D12" s="20">
        <f t="shared" si="4"/>
        <v>510174</v>
      </c>
      <c r="E12" s="20">
        <f t="shared" si="4"/>
        <v>152518</v>
      </c>
      <c r="F12" s="20">
        <f t="shared" si="5"/>
        <v>662692</v>
      </c>
      <c r="G12" s="24">
        <v>510174</v>
      </c>
      <c r="H12" s="24">
        <v>152518</v>
      </c>
      <c r="I12" s="23"/>
      <c r="J12" s="23"/>
      <c r="K12" s="23"/>
      <c r="L12" s="23"/>
      <c r="M12" s="23"/>
      <c r="N12" s="36">
        <v>8804</v>
      </c>
      <c r="O12" s="23"/>
    </row>
    <row r="13" spans="1:21" ht="25.35" hidden="1" customHeight="1">
      <c r="A13" s="26" t="s">
        <v>169</v>
      </c>
      <c r="B13" s="48" t="s">
        <v>168</v>
      </c>
      <c r="C13" s="20">
        <f t="shared" si="3"/>
        <v>42114</v>
      </c>
      <c r="D13" s="20"/>
      <c r="E13" s="20">
        <f>H13</f>
        <v>42114</v>
      </c>
      <c r="F13" s="20">
        <f t="shared" si="5"/>
        <v>42114</v>
      </c>
      <c r="G13" s="24"/>
      <c r="H13" s="24">
        <v>42114</v>
      </c>
      <c r="I13" s="23"/>
      <c r="J13" s="23"/>
      <c r="K13" s="23"/>
      <c r="L13" s="23"/>
      <c r="M13" s="23"/>
      <c r="N13" s="36">
        <v>4860</v>
      </c>
      <c r="O13" s="23"/>
    </row>
    <row r="14" spans="1:21" ht="25.35" hidden="1" customHeight="1">
      <c r="A14" s="26" t="s">
        <v>167</v>
      </c>
      <c r="B14" s="48" t="s">
        <v>166</v>
      </c>
      <c r="C14" s="20">
        <f t="shared" si="3"/>
        <v>45212</v>
      </c>
      <c r="D14" s="20"/>
      <c r="E14" s="20">
        <f>H14</f>
        <v>45212</v>
      </c>
      <c r="F14" s="20">
        <f t="shared" si="5"/>
        <v>45212</v>
      </c>
      <c r="G14" s="24"/>
      <c r="H14" s="24">
        <v>45212</v>
      </c>
      <c r="I14" s="23"/>
      <c r="J14" s="23"/>
      <c r="K14" s="23"/>
      <c r="L14" s="23"/>
      <c r="M14" s="23"/>
      <c r="N14" s="36"/>
      <c r="O14" s="23"/>
    </row>
    <row r="15" spans="1:21" ht="25.35" hidden="1" customHeight="1">
      <c r="A15" s="26" t="s">
        <v>165</v>
      </c>
      <c r="B15" s="48" t="s">
        <v>164</v>
      </c>
      <c r="C15" s="20">
        <f t="shared" si="3"/>
        <v>1000</v>
      </c>
      <c r="D15" s="20"/>
      <c r="E15" s="20">
        <f>H15</f>
        <v>1000</v>
      </c>
      <c r="F15" s="20">
        <f t="shared" si="5"/>
        <v>1000</v>
      </c>
      <c r="G15" s="24"/>
      <c r="H15" s="24">
        <v>1000</v>
      </c>
      <c r="I15" s="23"/>
      <c r="J15" s="23"/>
      <c r="K15" s="23"/>
      <c r="L15" s="23"/>
      <c r="M15" s="23"/>
      <c r="N15" s="36"/>
      <c r="O15" s="23"/>
    </row>
    <row r="16" spans="1:21" ht="25.35" hidden="1" customHeight="1">
      <c r="A16" s="26" t="s">
        <v>163</v>
      </c>
      <c r="B16" s="48" t="s">
        <v>162</v>
      </c>
      <c r="C16" s="20">
        <f t="shared" si="3"/>
        <v>14000</v>
      </c>
      <c r="D16" s="20"/>
      <c r="E16" s="20">
        <f>H16</f>
        <v>14000</v>
      </c>
      <c r="F16" s="20">
        <f t="shared" si="5"/>
        <v>14000</v>
      </c>
      <c r="G16" s="24"/>
      <c r="H16" s="24">
        <v>14000</v>
      </c>
      <c r="I16" s="23"/>
      <c r="J16" s="23"/>
      <c r="K16" s="23"/>
      <c r="L16" s="23"/>
      <c r="M16" s="23"/>
      <c r="N16" s="36"/>
      <c r="O16" s="23"/>
    </row>
    <row r="17" spans="1:15" ht="25.35" hidden="1" customHeight="1">
      <c r="A17" s="26" t="s">
        <v>161</v>
      </c>
      <c r="B17" s="37" t="s">
        <v>160</v>
      </c>
      <c r="C17" s="20">
        <f t="shared" si="3"/>
        <v>413782</v>
      </c>
      <c r="D17" s="20"/>
      <c r="E17" s="20">
        <f>H17</f>
        <v>413782</v>
      </c>
      <c r="F17" s="20">
        <f t="shared" si="5"/>
        <v>413782</v>
      </c>
      <c r="G17" s="24"/>
      <c r="H17" s="24">
        <v>413782</v>
      </c>
      <c r="I17" s="23"/>
      <c r="J17" s="23"/>
      <c r="K17" s="23"/>
      <c r="L17" s="23"/>
      <c r="M17" s="23"/>
      <c r="N17" s="36">
        <v>55694</v>
      </c>
      <c r="O17" s="23"/>
    </row>
    <row r="18" spans="1:15" s="28" customFormat="1" ht="25.35" hidden="1" customHeight="1">
      <c r="A18" s="31" t="s">
        <v>159</v>
      </c>
      <c r="B18" s="32" t="s">
        <v>158</v>
      </c>
      <c r="C18" s="29">
        <f t="shared" ref="C18:H18" si="6">SUM(C19:C24)</f>
        <v>3376421</v>
      </c>
      <c r="D18" s="29">
        <f t="shared" si="6"/>
        <v>124657</v>
      </c>
      <c r="E18" s="29">
        <f t="shared" si="6"/>
        <v>3251764</v>
      </c>
      <c r="F18" s="29">
        <f t="shared" si="6"/>
        <v>3376421</v>
      </c>
      <c r="G18" s="29">
        <f t="shared" si="6"/>
        <v>124657</v>
      </c>
      <c r="H18" s="29">
        <f t="shared" si="6"/>
        <v>3251764</v>
      </c>
      <c r="I18" s="29"/>
      <c r="J18" s="29"/>
      <c r="K18" s="29"/>
      <c r="L18" s="29"/>
      <c r="M18" s="29">
        <f>SUM(M19:M24)</f>
        <v>0</v>
      </c>
      <c r="N18" s="29">
        <f>SUM(N19:N24)</f>
        <v>419679</v>
      </c>
      <c r="O18" s="29"/>
    </row>
    <row r="19" spans="1:15" ht="25.35" hidden="1" customHeight="1">
      <c r="A19" s="26" t="s">
        <v>157</v>
      </c>
      <c r="B19" s="37" t="s">
        <v>156</v>
      </c>
      <c r="C19" s="20">
        <f>SUM(D19:E19)</f>
        <v>383032</v>
      </c>
      <c r="D19" s="20">
        <f>G19</f>
        <v>124657</v>
      </c>
      <c r="E19" s="20">
        <f>H19</f>
        <v>258375</v>
      </c>
      <c r="F19" s="20">
        <f>SUM(G19:H19)</f>
        <v>383032</v>
      </c>
      <c r="G19" s="24">
        <v>124657</v>
      </c>
      <c r="H19" s="24">
        <v>258375</v>
      </c>
      <c r="I19" s="23"/>
      <c r="J19" s="23"/>
      <c r="K19" s="23"/>
      <c r="L19" s="23"/>
      <c r="M19" s="23"/>
      <c r="N19" s="36"/>
      <c r="O19" s="23"/>
    </row>
    <row r="20" spans="1:15" ht="39" hidden="1" customHeight="1">
      <c r="A20" s="26" t="s">
        <v>155</v>
      </c>
      <c r="B20" s="37" t="s">
        <v>154</v>
      </c>
      <c r="C20" s="20">
        <f>SUM(D20:E20)</f>
        <v>47000</v>
      </c>
      <c r="D20" s="20"/>
      <c r="E20" s="20">
        <f>H20</f>
        <v>47000</v>
      </c>
      <c r="F20" s="20">
        <f>SUM(G20:H20)</f>
        <v>47000</v>
      </c>
      <c r="G20" s="24"/>
      <c r="H20" s="24">
        <v>47000</v>
      </c>
      <c r="I20" s="23"/>
      <c r="J20" s="23"/>
      <c r="K20" s="23"/>
      <c r="L20" s="23"/>
      <c r="M20" s="23"/>
      <c r="N20" s="36"/>
      <c r="O20" s="23"/>
    </row>
    <row r="21" spans="1:15" ht="25.35" hidden="1" customHeight="1">
      <c r="A21" s="26" t="s">
        <v>153</v>
      </c>
      <c r="B21" s="37" t="s">
        <v>152</v>
      </c>
      <c r="C21" s="20">
        <f>SUM(D21:E21)</f>
        <v>162744</v>
      </c>
      <c r="D21" s="20"/>
      <c r="E21" s="20">
        <f>H21</f>
        <v>162744</v>
      </c>
      <c r="F21" s="20">
        <f>SUM(G21:H21)</f>
        <v>162744</v>
      </c>
      <c r="G21" s="24"/>
      <c r="H21" s="24">
        <v>162744</v>
      </c>
      <c r="I21" s="23"/>
      <c r="J21" s="23"/>
      <c r="K21" s="23"/>
      <c r="L21" s="23"/>
      <c r="M21" s="23"/>
      <c r="N21" s="36"/>
      <c r="O21" s="23"/>
    </row>
    <row r="22" spans="1:15" ht="25.35" hidden="1" customHeight="1">
      <c r="A22" s="26" t="s">
        <v>151</v>
      </c>
      <c r="B22" s="37" t="s">
        <v>150</v>
      </c>
      <c r="C22" s="20"/>
      <c r="D22" s="20"/>
      <c r="E22" s="20"/>
      <c r="F22" s="20"/>
      <c r="G22" s="24"/>
      <c r="H22" s="24"/>
      <c r="I22" s="23"/>
      <c r="J22" s="23"/>
      <c r="K22" s="23"/>
      <c r="L22" s="23"/>
      <c r="M22" s="23"/>
      <c r="N22" s="36"/>
      <c r="O22" s="23"/>
    </row>
    <row r="23" spans="1:15" ht="25.35" hidden="1" customHeight="1">
      <c r="A23" s="26" t="s">
        <v>149</v>
      </c>
      <c r="B23" s="37" t="s">
        <v>148</v>
      </c>
      <c r="C23" s="20">
        <f>SUM(D23:E23)</f>
        <v>191964</v>
      </c>
      <c r="D23" s="20"/>
      <c r="E23" s="20">
        <f>H23</f>
        <v>191964</v>
      </c>
      <c r="F23" s="20">
        <f>SUM(G23:H23)</f>
        <v>191964</v>
      </c>
      <c r="G23" s="24"/>
      <c r="H23" s="24">
        <v>191964</v>
      </c>
      <c r="I23" s="23"/>
      <c r="J23" s="23"/>
      <c r="K23" s="23"/>
      <c r="L23" s="23"/>
      <c r="M23" s="23"/>
      <c r="N23" s="36"/>
      <c r="O23" s="23"/>
    </row>
    <row r="24" spans="1:15" ht="25.35" hidden="1" customHeight="1">
      <c r="A24" s="26" t="s">
        <v>147</v>
      </c>
      <c r="B24" s="37" t="s">
        <v>146</v>
      </c>
      <c r="C24" s="20">
        <f>SUM(D24:E24)</f>
        <v>2591681</v>
      </c>
      <c r="D24" s="20"/>
      <c r="E24" s="20">
        <f>H24</f>
        <v>2591681</v>
      </c>
      <c r="F24" s="20">
        <f>SUM(G24:H24)</f>
        <v>2591681</v>
      </c>
      <c r="G24" s="24"/>
      <c r="H24" s="24">
        <v>2591681</v>
      </c>
      <c r="I24" s="23"/>
      <c r="J24" s="23"/>
      <c r="K24" s="23"/>
      <c r="L24" s="23"/>
      <c r="M24" s="23"/>
      <c r="N24" s="36">
        <v>419679</v>
      </c>
      <c r="O24" s="23"/>
    </row>
    <row r="25" spans="1:15" s="28" customFormat="1" ht="25.35" hidden="1" customHeight="1">
      <c r="A25" s="31" t="s">
        <v>145</v>
      </c>
      <c r="B25" s="32" t="s">
        <v>144</v>
      </c>
      <c r="C25" s="29">
        <f>SUM(C26:C27)</f>
        <v>334358</v>
      </c>
      <c r="D25" s="29"/>
      <c r="E25" s="29">
        <f>SUM(E26:E27)</f>
        <v>334358</v>
      </c>
      <c r="F25" s="29">
        <f>SUM(F26:F27)</f>
        <v>334358</v>
      </c>
      <c r="G25" s="29"/>
      <c r="H25" s="29">
        <f>SUM(H26:H27)</f>
        <v>334358</v>
      </c>
      <c r="I25" s="29"/>
      <c r="J25" s="29"/>
      <c r="K25" s="29"/>
      <c r="L25" s="29"/>
      <c r="M25" s="29">
        <f>SUM(M26:M27)</f>
        <v>0</v>
      </c>
      <c r="N25" s="29">
        <f>SUM(N26:N27)</f>
        <v>45543</v>
      </c>
      <c r="O25" s="29"/>
    </row>
    <row r="26" spans="1:15" ht="27" hidden="1" customHeight="1">
      <c r="A26" s="26" t="s">
        <v>143</v>
      </c>
      <c r="B26" s="37" t="s">
        <v>142</v>
      </c>
      <c r="C26" s="20">
        <f>SUM(D26:E26)</f>
        <v>73975</v>
      </c>
      <c r="D26" s="20"/>
      <c r="E26" s="20">
        <f>H26</f>
        <v>73975</v>
      </c>
      <c r="F26" s="20">
        <f>SUM(G26:H26)</f>
        <v>73975</v>
      </c>
      <c r="G26" s="24"/>
      <c r="H26" s="24">
        <v>73975</v>
      </c>
      <c r="I26" s="23"/>
      <c r="J26" s="23"/>
      <c r="K26" s="23"/>
      <c r="L26" s="23"/>
      <c r="M26" s="23"/>
      <c r="N26" s="36"/>
      <c r="O26" s="23"/>
    </row>
    <row r="27" spans="1:15" ht="27" hidden="1" customHeight="1">
      <c r="A27" s="26" t="s">
        <v>141</v>
      </c>
      <c r="B27" s="37" t="s">
        <v>140</v>
      </c>
      <c r="C27" s="20">
        <f>SUM(D27:E27)</f>
        <v>260383</v>
      </c>
      <c r="D27" s="20"/>
      <c r="E27" s="20">
        <f>H27</f>
        <v>260383</v>
      </c>
      <c r="F27" s="20">
        <f>SUM(G27:H27)</f>
        <v>260383</v>
      </c>
      <c r="G27" s="24"/>
      <c r="H27" s="24">
        <v>260383</v>
      </c>
      <c r="I27" s="23"/>
      <c r="J27" s="23"/>
      <c r="K27" s="23"/>
      <c r="L27" s="23"/>
      <c r="M27" s="23"/>
      <c r="N27" s="36">
        <v>45543</v>
      </c>
      <c r="O27" s="23"/>
    </row>
    <row r="28" spans="1:15" s="28" customFormat="1" ht="25.35" hidden="1" customHeight="1">
      <c r="A28" s="31" t="s">
        <v>139</v>
      </c>
      <c r="B28" s="30" t="s">
        <v>138</v>
      </c>
      <c r="C28" s="29">
        <f t="shared" ref="C28:H28" si="7">SUM(C29:C32)</f>
        <v>4896013</v>
      </c>
      <c r="D28" s="29">
        <f t="shared" si="7"/>
        <v>392833</v>
      </c>
      <c r="E28" s="29">
        <f t="shared" si="7"/>
        <v>4503180</v>
      </c>
      <c r="F28" s="29">
        <f t="shared" si="7"/>
        <v>4896013</v>
      </c>
      <c r="G28" s="29">
        <f t="shared" si="7"/>
        <v>392833</v>
      </c>
      <c r="H28" s="29">
        <f t="shared" si="7"/>
        <v>4503180</v>
      </c>
      <c r="I28" s="29"/>
      <c r="J28" s="29"/>
      <c r="K28" s="29"/>
      <c r="L28" s="29"/>
      <c r="M28" s="29">
        <f>SUM(M29:M32)</f>
        <v>0</v>
      </c>
      <c r="N28" s="29">
        <f>SUM(N29:N32)</f>
        <v>298856</v>
      </c>
      <c r="O28" s="29"/>
    </row>
    <row r="29" spans="1:15" ht="25.35" hidden="1" customHeight="1">
      <c r="A29" s="26" t="s">
        <v>137</v>
      </c>
      <c r="B29" s="48" t="s">
        <v>136</v>
      </c>
      <c r="C29" s="20">
        <f>SUM(D29:E29)</f>
        <v>1622860</v>
      </c>
      <c r="D29" s="20">
        <f>G29</f>
        <v>392833</v>
      </c>
      <c r="E29" s="20">
        <f>H29</f>
        <v>1230027</v>
      </c>
      <c r="F29" s="20">
        <f>SUM(G29:H29)</f>
        <v>1622860</v>
      </c>
      <c r="G29" s="24">
        <v>392833</v>
      </c>
      <c r="H29" s="24">
        <v>1230027</v>
      </c>
      <c r="I29" s="23"/>
      <c r="J29" s="23"/>
      <c r="K29" s="23"/>
      <c r="L29" s="23"/>
      <c r="M29" s="23"/>
      <c r="N29" s="36"/>
      <c r="O29" s="23"/>
    </row>
    <row r="30" spans="1:15" ht="25.35" hidden="1" customHeight="1">
      <c r="A30" s="26" t="s">
        <v>135</v>
      </c>
      <c r="B30" s="37" t="s">
        <v>134</v>
      </c>
      <c r="C30" s="20">
        <f>SUM(D30:E30)</f>
        <v>184831</v>
      </c>
      <c r="D30" s="20"/>
      <c r="E30" s="20">
        <f>H30</f>
        <v>184831</v>
      </c>
      <c r="F30" s="20">
        <f>SUM(G30:H30)</f>
        <v>184831</v>
      </c>
      <c r="G30" s="24"/>
      <c r="H30" s="24">
        <v>184831</v>
      </c>
      <c r="I30" s="23"/>
      <c r="J30" s="23"/>
      <c r="K30" s="23"/>
      <c r="L30" s="23"/>
      <c r="M30" s="23"/>
      <c r="N30" s="36">
        <v>77250</v>
      </c>
      <c r="O30" s="23"/>
    </row>
    <row r="31" spans="1:15" ht="25.35" hidden="1" customHeight="1">
      <c r="A31" s="26" t="s">
        <v>133</v>
      </c>
      <c r="B31" s="37" t="s">
        <v>132</v>
      </c>
      <c r="C31" s="20">
        <f>SUM(D31:E31)</f>
        <v>2250</v>
      </c>
      <c r="D31" s="20"/>
      <c r="E31" s="20">
        <f>H31</f>
        <v>2250</v>
      </c>
      <c r="F31" s="20">
        <f>SUM(G31:H31)</f>
        <v>2250</v>
      </c>
      <c r="G31" s="24"/>
      <c r="H31" s="24">
        <v>2250</v>
      </c>
      <c r="I31" s="23"/>
      <c r="J31" s="23"/>
      <c r="K31" s="23"/>
      <c r="L31" s="23"/>
      <c r="M31" s="23"/>
      <c r="N31" s="36">
        <v>8526</v>
      </c>
      <c r="O31" s="23"/>
    </row>
    <row r="32" spans="1:15" ht="25.35" hidden="1" customHeight="1">
      <c r="A32" s="26" t="s">
        <v>131</v>
      </c>
      <c r="B32" s="37" t="s">
        <v>130</v>
      </c>
      <c r="C32" s="20">
        <f>SUM(D32:E32)</f>
        <v>3086072</v>
      </c>
      <c r="D32" s="20"/>
      <c r="E32" s="20">
        <f>H32</f>
        <v>3086072</v>
      </c>
      <c r="F32" s="20">
        <f>SUM(G32:H32)</f>
        <v>3086072</v>
      </c>
      <c r="G32" s="24"/>
      <c r="H32" s="24">
        <v>3086072</v>
      </c>
      <c r="I32" s="23"/>
      <c r="J32" s="23"/>
      <c r="K32" s="23"/>
      <c r="L32" s="23"/>
      <c r="M32" s="23"/>
      <c r="N32" s="36">
        <v>213080</v>
      </c>
      <c r="O32" s="23"/>
    </row>
    <row r="33" spans="1:15" s="28" customFormat="1" ht="25.35" hidden="1" customHeight="1">
      <c r="A33" s="31" t="s">
        <v>129</v>
      </c>
      <c r="B33" s="30" t="s">
        <v>128</v>
      </c>
      <c r="C33" s="29">
        <f t="shared" ref="C33:H33" si="8">SUM(C34:C39)</f>
        <v>4115303</v>
      </c>
      <c r="D33" s="29">
        <f t="shared" si="8"/>
        <v>1047935</v>
      </c>
      <c r="E33" s="29">
        <f t="shared" si="8"/>
        <v>3067368</v>
      </c>
      <c r="F33" s="29">
        <f t="shared" si="8"/>
        <v>4115303</v>
      </c>
      <c r="G33" s="29">
        <f t="shared" si="8"/>
        <v>1047935</v>
      </c>
      <c r="H33" s="29">
        <f t="shared" si="8"/>
        <v>3067368</v>
      </c>
      <c r="I33" s="29"/>
      <c r="J33" s="29"/>
      <c r="K33" s="29"/>
      <c r="L33" s="29"/>
      <c r="M33" s="29">
        <f>SUM(M34:M39)</f>
        <v>0</v>
      </c>
      <c r="N33" s="29">
        <f>SUM(N34:N39)</f>
        <v>413661</v>
      </c>
      <c r="O33" s="29"/>
    </row>
    <row r="34" spans="1:15" ht="25.35" hidden="1" customHeight="1">
      <c r="A34" s="26" t="s">
        <v>127</v>
      </c>
      <c r="B34" s="37" t="s">
        <v>126</v>
      </c>
      <c r="C34" s="20">
        <f t="shared" ref="C34:C42" si="9">SUM(D34:E34)</f>
        <v>2600000</v>
      </c>
      <c r="D34" s="20">
        <f>G34</f>
        <v>1047935</v>
      </c>
      <c r="E34" s="20">
        <f>H34</f>
        <v>1552065</v>
      </c>
      <c r="F34" s="20">
        <f t="shared" ref="F34:F42" si="10">SUM(G34:H34)</f>
        <v>2600000</v>
      </c>
      <c r="G34" s="24">
        <v>1047935</v>
      </c>
      <c r="H34" s="24">
        <v>1552065</v>
      </c>
      <c r="I34" s="23"/>
      <c r="J34" s="23"/>
      <c r="K34" s="23"/>
      <c r="L34" s="23"/>
      <c r="M34" s="23"/>
      <c r="N34" s="36"/>
      <c r="O34" s="23"/>
    </row>
    <row r="35" spans="1:15" ht="25.35" hidden="1" customHeight="1">
      <c r="A35" s="26" t="s">
        <v>125</v>
      </c>
      <c r="B35" s="37" t="s">
        <v>124</v>
      </c>
      <c r="C35" s="20">
        <f t="shared" si="9"/>
        <v>83616</v>
      </c>
      <c r="D35" s="20"/>
      <c r="E35" s="20">
        <f t="shared" ref="E35:E42" si="11">H35</f>
        <v>83616</v>
      </c>
      <c r="F35" s="20">
        <f t="shared" si="10"/>
        <v>83616</v>
      </c>
      <c r="G35" s="24"/>
      <c r="H35" s="24">
        <v>83616</v>
      </c>
      <c r="I35" s="23"/>
      <c r="J35" s="23"/>
      <c r="K35" s="23"/>
      <c r="L35" s="23"/>
      <c r="M35" s="23"/>
      <c r="N35" s="36">
        <v>6000</v>
      </c>
      <c r="O35" s="23"/>
    </row>
    <row r="36" spans="1:15" ht="25.35" hidden="1" customHeight="1">
      <c r="A36" s="26" t="s">
        <v>123</v>
      </c>
      <c r="B36" s="37" t="s">
        <v>122</v>
      </c>
      <c r="C36" s="20">
        <f t="shared" si="9"/>
        <v>925485</v>
      </c>
      <c r="D36" s="20"/>
      <c r="E36" s="20">
        <f t="shared" si="11"/>
        <v>925485</v>
      </c>
      <c r="F36" s="20">
        <f t="shared" si="10"/>
        <v>925485</v>
      </c>
      <c r="G36" s="24"/>
      <c r="H36" s="24">
        <v>925485</v>
      </c>
      <c r="I36" s="23"/>
      <c r="J36" s="23"/>
      <c r="K36" s="23"/>
      <c r="L36" s="23"/>
      <c r="M36" s="23"/>
      <c r="N36" s="36">
        <v>24515</v>
      </c>
      <c r="O36" s="23"/>
    </row>
    <row r="37" spans="1:15" ht="25.35" hidden="1" customHeight="1">
      <c r="A37" s="26" t="s">
        <v>121</v>
      </c>
      <c r="B37" s="37" t="s">
        <v>120</v>
      </c>
      <c r="C37" s="20">
        <f t="shared" si="9"/>
        <v>254778</v>
      </c>
      <c r="D37" s="20"/>
      <c r="E37" s="20">
        <f t="shared" si="11"/>
        <v>254778</v>
      </c>
      <c r="F37" s="20">
        <f t="shared" si="10"/>
        <v>254778</v>
      </c>
      <c r="G37" s="24"/>
      <c r="H37" s="24">
        <v>254778</v>
      </c>
      <c r="I37" s="23"/>
      <c r="J37" s="23"/>
      <c r="K37" s="23"/>
      <c r="L37" s="23"/>
      <c r="M37" s="23"/>
      <c r="N37" s="36"/>
      <c r="O37" s="23"/>
    </row>
    <row r="38" spans="1:15" ht="25.35" hidden="1" customHeight="1">
      <c r="A38" s="26" t="s">
        <v>119</v>
      </c>
      <c r="B38" s="37" t="s">
        <v>118</v>
      </c>
      <c r="C38" s="20">
        <f t="shared" si="9"/>
        <v>21497</v>
      </c>
      <c r="D38" s="20"/>
      <c r="E38" s="20">
        <f t="shared" si="11"/>
        <v>21497</v>
      </c>
      <c r="F38" s="20">
        <f t="shared" si="10"/>
        <v>21497</v>
      </c>
      <c r="G38" s="24"/>
      <c r="H38" s="24">
        <v>21497</v>
      </c>
      <c r="I38" s="23"/>
      <c r="J38" s="23"/>
      <c r="K38" s="23"/>
      <c r="L38" s="23"/>
      <c r="M38" s="23"/>
      <c r="N38" s="36">
        <v>5791</v>
      </c>
      <c r="O38" s="23"/>
    </row>
    <row r="39" spans="1:15" ht="25.35" hidden="1" customHeight="1">
      <c r="A39" s="26" t="s">
        <v>117</v>
      </c>
      <c r="B39" s="37" t="s">
        <v>116</v>
      </c>
      <c r="C39" s="20">
        <f t="shared" si="9"/>
        <v>229927</v>
      </c>
      <c r="D39" s="20"/>
      <c r="E39" s="20">
        <f t="shared" si="11"/>
        <v>229927</v>
      </c>
      <c r="F39" s="20">
        <f t="shared" si="10"/>
        <v>229927</v>
      </c>
      <c r="G39" s="24"/>
      <c r="H39" s="24">
        <v>229927</v>
      </c>
      <c r="I39" s="23"/>
      <c r="J39" s="23"/>
      <c r="K39" s="23"/>
      <c r="L39" s="23"/>
      <c r="M39" s="23"/>
      <c r="N39" s="36">
        <v>377355</v>
      </c>
      <c r="O39" s="23"/>
    </row>
    <row r="40" spans="1:15" s="28" customFormat="1" ht="25.35" hidden="1" customHeight="1">
      <c r="A40" s="31" t="s">
        <v>115</v>
      </c>
      <c r="B40" s="30" t="s">
        <v>114</v>
      </c>
      <c r="C40" s="29">
        <f t="shared" si="9"/>
        <v>31384</v>
      </c>
      <c r="D40" s="29"/>
      <c r="E40" s="29">
        <f t="shared" si="11"/>
        <v>31384</v>
      </c>
      <c r="F40" s="29">
        <f t="shared" si="10"/>
        <v>31384</v>
      </c>
      <c r="G40" s="29"/>
      <c r="H40" s="47">
        <v>31384</v>
      </c>
      <c r="I40" s="29"/>
      <c r="J40" s="29"/>
      <c r="K40" s="29"/>
      <c r="L40" s="29"/>
      <c r="M40" s="29"/>
      <c r="N40" s="49">
        <v>18994</v>
      </c>
      <c r="O40" s="29"/>
    </row>
    <row r="41" spans="1:15" s="28" customFormat="1" ht="25.35" hidden="1" customHeight="1">
      <c r="A41" s="31" t="s">
        <v>113</v>
      </c>
      <c r="B41" s="30" t="s">
        <v>112</v>
      </c>
      <c r="C41" s="29">
        <f t="shared" si="9"/>
        <v>9601</v>
      </c>
      <c r="D41" s="29"/>
      <c r="E41" s="29">
        <f t="shared" si="11"/>
        <v>9601</v>
      </c>
      <c r="F41" s="29">
        <f t="shared" si="10"/>
        <v>9601</v>
      </c>
      <c r="G41" s="29"/>
      <c r="H41" s="47">
        <v>9601</v>
      </c>
      <c r="I41" s="29"/>
      <c r="J41" s="29"/>
      <c r="K41" s="29"/>
      <c r="L41" s="29"/>
      <c r="M41" s="29"/>
      <c r="N41" s="49">
        <v>5871</v>
      </c>
      <c r="O41" s="29"/>
    </row>
    <row r="42" spans="1:15" s="28" customFormat="1" ht="25.35" hidden="1" customHeight="1">
      <c r="A42" s="31" t="s">
        <v>111</v>
      </c>
      <c r="B42" s="30" t="s">
        <v>110</v>
      </c>
      <c r="C42" s="29">
        <f t="shared" si="9"/>
        <v>71715</v>
      </c>
      <c r="D42" s="29"/>
      <c r="E42" s="29">
        <f t="shared" si="11"/>
        <v>71715</v>
      </c>
      <c r="F42" s="29">
        <f t="shared" si="10"/>
        <v>71715</v>
      </c>
      <c r="G42" s="29"/>
      <c r="H42" s="47">
        <v>71715</v>
      </c>
      <c r="I42" s="29"/>
      <c r="J42" s="29"/>
      <c r="K42" s="29"/>
      <c r="L42" s="29"/>
      <c r="M42" s="29"/>
      <c r="N42" s="49">
        <v>16716</v>
      </c>
      <c r="O42" s="29"/>
    </row>
    <row r="43" spans="1:15" s="28" customFormat="1" ht="25.35" hidden="1" customHeight="1">
      <c r="A43" s="31" t="s">
        <v>109</v>
      </c>
      <c r="B43" s="30" t="s">
        <v>108</v>
      </c>
      <c r="C43" s="29">
        <f>SUM(C44:C45)</f>
        <v>215580</v>
      </c>
      <c r="D43" s="29"/>
      <c r="E43" s="29">
        <f>SUM(E44:E45)</f>
        <v>215580</v>
      </c>
      <c r="F43" s="29">
        <f>SUM(F44:F45)</f>
        <v>215580</v>
      </c>
      <c r="G43" s="29"/>
      <c r="H43" s="29">
        <f>SUM(H44:H45)</f>
        <v>215580</v>
      </c>
      <c r="I43" s="29"/>
      <c r="J43" s="29"/>
      <c r="K43" s="29"/>
      <c r="L43" s="29"/>
      <c r="M43" s="29">
        <f>SUM(M44:M45)</f>
        <v>0</v>
      </c>
      <c r="N43" s="29">
        <f>SUM(N44:N45)</f>
        <v>54926</v>
      </c>
      <c r="O43" s="29"/>
    </row>
    <row r="44" spans="1:15" ht="25.35" hidden="1" customHeight="1">
      <c r="A44" s="26" t="s">
        <v>107</v>
      </c>
      <c r="B44" s="48" t="s">
        <v>106</v>
      </c>
      <c r="C44" s="20">
        <f>SUM(D44:E44)</f>
        <v>94149</v>
      </c>
      <c r="D44" s="20"/>
      <c r="E44" s="20">
        <f>H44</f>
        <v>94149</v>
      </c>
      <c r="F44" s="20">
        <f>SUM(G44:H44)</f>
        <v>94149</v>
      </c>
      <c r="G44" s="24"/>
      <c r="H44" s="24">
        <v>94149</v>
      </c>
      <c r="I44" s="23"/>
      <c r="J44" s="23"/>
      <c r="K44" s="23"/>
      <c r="L44" s="23"/>
      <c r="M44" s="23"/>
      <c r="N44" s="36"/>
      <c r="O44" s="23"/>
    </row>
    <row r="45" spans="1:15" ht="25.35" hidden="1" customHeight="1">
      <c r="A45" s="26" t="s">
        <v>105</v>
      </c>
      <c r="B45" s="37" t="s">
        <v>104</v>
      </c>
      <c r="C45" s="20">
        <f>SUM(D45:E45)</f>
        <v>121431</v>
      </c>
      <c r="D45" s="20"/>
      <c r="E45" s="20">
        <f>H45</f>
        <v>121431</v>
      </c>
      <c r="F45" s="20">
        <f>SUM(G45:H45)</f>
        <v>121431</v>
      </c>
      <c r="G45" s="24"/>
      <c r="H45" s="24">
        <v>121431</v>
      </c>
      <c r="I45" s="23"/>
      <c r="J45" s="23"/>
      <c r="K45" s="23"/>
      <c r="L45" s="23"/>
      <c r="M45" s="23"/>
      <c r="N45" s="36">
        <v>54926</v>
      </c>
      <c r="O45" s="23"/>
    </row>
    <row r="46" spans="1:15" s="28" customFormat="1" ht="25.35" hidden="1" customHeight="1">
      <c r="A46" s="31" t="s">
        <v>103</v>
      </c>
      <c r="B46" s="32" t="s">
        <v>102</v>
      </c>
      <c r="C46" s="29">
        <f>SUM(D46:E46)</f>
        <v>593222</v>
      </c>
      <c r="D46" s="29">
        <f>SUM(G46,L46)</f>
        <v>299157</v>
      </c>
      <c r="E46" s="29">
        <f>SUM(H46,M46)</f>
        <v>294065</v>
      </c>
      <c r="F46" s="29">
        <f>SUM(G46:H46)</f>
        <v>593222</v>
      </c>
      <c r="G46" s="47">
        <v>299157</v>
      </c>
      <c r="H46" s="47">
        <v>294065</v>
      </c>
      <c r="I46" s="29"/>
      <c r="J46" s="29"/>
      <c r="K46" s="29"/>
      <c r="L46" s="29"/>
      <c r="M46" s="29">
        <v>0</v>
      </c>
      <c r="N46" s="29"/>
      <c r="O46" s="29"/>
    </row>
    <row r="47" spans="1:15" s="28" customFormat="1" ht="25.35" hidden="1" customHeight="1">
      <c r="A47" s="31" t="s">
        <v>101</v>
      </c>
      <c r="B47" s="32" t="s">
        <v>100</v>
      </c>
      <c r="C47" s="29">
        <f>SUM(C48:C53)+E82</f>
        <v>1502855</v>
      </c>
      <c r="D47" s="29">
        <f>SUM(D48:D52)+D82</f>
        <v>0</v>
      </c>
      <c r="E47" s="29">
        <f>SUM(E48:E53)+E82</f>
        <v>1502855</v>
      </c>
      <c r="F47" s="29">
        <f t="shared" ref="F47:H47" si="12">SUM(F48:F53)+F82</f>
        <v>1502855</v>
      </c>
      <c r="G47" s="29">
        <f t="shared" si="12"/>
        <v>0</v>
      </c>
      <c r="H47" s="29">
        <f t="shared" si="12"/>
        <v>1502855</v>
      </c>
      <c r="I47" s="29"/>
      <c r="J47" s="29"/>
      <c r="K47" s="29"/>
      <c r="L47" s="29"/>
      <c r="M47" s="29">
        <f>SUM(M48:M53)</f>
        <v>0</v>
      </c>
      <c r="N47" s="29">
        <f>SUM(N48:N52)+N82</f>
        <v>115882</v>
      </c>
      <c r="O47" s="29"/>
    </row>
    <row r="48" spans="1:15" ht="25.35" hidden="1" customHeight="1">
      <c r="A48" s="26"/>
      <c r="B48" s="25" t="s">
        <v>99</v>
      </c>
      <c r="C48" s="20">
        <f>SUM(D48:E48)</f>
        <v>227400</v>
      </c>
      <c r="D48" s="20"/>
      <c r="E48" s="20">
        <f>H48</f>
        <v>227400</v>
      </c>
      <c r="F48" s="20">
        <f>SUM(G48:H48)</f>
        <v>227400</v>
      </c>
      <c r="G48" s="24"/>
      <c r="H48" s="24">
        <v>227400</v>
      </c>
      <c r="I48" s="23"/>
      <c r="J48" s="23"/>
      <c r="K48" s="23"/>
      <c r="L48" s="23"/>
      <c r="M48" s="23"/>
      <c r="N48" s="23"/>
      <c r="O48" s="23"/>
    </row>
    <row r="49" spans="1:15" ht="25.35" hidden="1" customHeight="1">
      <c r="A49" s="26"/>
      <c r="B49" s="25" t="s">
        <v>98</v>
      </c>
      <c r="C49" s="20">
        <f>SUM(D49:E49)</f>
        <v>41113</v>
      </c>
      <c r="D49" s="20"/>
      <c r="E49" s="20">
        <f>H49</f>
        <v>41113</v>
      </c>
      <c r="F49" s="20">
        <f>SUM(G49:H49)</f>
        <v>41113</v>
      </c>
      <c r="G49" s="24"/>
      <c r="H49" s="24">
        <v>41113</v>
      </c>
      <c r="I49" s="23"/>
      <c r="J49" s="23"/>
      <c r="K49" s="23"/>
      <c r="L49" s="23"/>
      <c r="M49" s="23"/>
      <c r="N49" s="23"/>
      <c r="O49" s="23"/>
    </row>
    <row r="50" spans="1:15" ht="25.35" hidden="1" customHeight="1">
      <c r="A50" s="26"/>
      <c r="B50" s="25" t="s">
        <v>97</v>
      </c>
      <c r="C50" s="20">
        <f>SUM(D50:E50)</f>
        <v>22354</v>
      </c>
      <c r="D50" s="20"/>
      <c r="E50" s="20">
        <f>H50</f>
        <v>22354</v>
      </c>
      <c r="F50" s="20">
        <f>SUM(G50:H50)</f>
        <v>22354</v>
      </c>
      <c r="G50" s="24"/>
      <c r="H50" s="24">
        <v>22354</v>
      </c>
      <c r="I50" s="23"/>
      <c r="J50" s="23"/>
      <c r="K50" s="23"/>
      <c r="L50" s="23"/>
      <c r="M50" s="23"/>
      <c r="N50" s="23"/>
      <c r="O50" s="23"/>
    </row>
    <row r="51" spans="1:15" ht="25.35" hidden="1" customHeight="1">
      <c r="A51" s="26"/>
      <c r="B51" s="25" t="s">
        <v>96</v>
      </c>
      <c r="C51" s="20">
        <f>SUM(D51:E51)</f>
        <v>8000</v>
      </c>
      <c r="D51" s="20"/>
      <c r="E51" s="20">
        <f>H51</f>
        <v>8000</v>
      </c>
      <c r="F51" s="20">
        <f>SUM(G51:H51)</f>
        <v>8000</v>
      </c>
      <c r="G51" s="24"/>
      <c r="H51" s="24">
        <v>8000</v>
      </c>
      <c r="I51" s="23"/>
      <c r="J51" s="23"/>
      <c r="K51" s="23"/>
      <c r="L51" s="23"/>
      <c r="M51" s="23"/>
      <c r="N51" s="23"/>
      <c r="O51" s="23"/>
    </row>
    <row r="52" spans="1:15" ht="25.35" hidden="1" customHeight="1">
      <c r="A52" s="26"/>
      <c r="B52" s="25" t="s">
        <v>95</v>
      </c>
      <c r="C52" s="20">
        <f>SUM(D52:E52)</f>
        <v>104379</v>
      </c>
      <c r="D52" s="20"/>
      <c r="E52" s="20">
        <f>H52</f>
        <v>104379</v>
      </c>
      <c r="F52" s="20">
        <f>SUM(G52:H52)</f>
        <v>104379</v>
      </c>
      <c r="G52" s="24"/>
      <c r="H52" s="46">
        <v>104379</v>
      </c>
      <c r="I52" s="23"/>
      <c r="J52" s="23"/>
      <c r="K52" s="23"/>
      <c r="L52" s="23"/>
      <c r="M52" s="23"/>
      <c r="N52" s="23"/>
      <c r="O52" s="23"/>
    </row>
    <row r="53" spans="1:15" s="38" customFormat="1" ht="25.35" hidden="1" customHeight="1">
      <c r="A53" s="41"/>
      <c r="B53" s="40" t="s">
        <v>94</v>
      </c>
      <c r="C53" s="39">
        <f t="shared" ref="C53:H53" si="13">SUM(C54:C81)</f>
        <v>1099609</v>
      </c>
      <c r="D53" s="39">
        <f t="shared" si="13"/>
        <v>0</v>
      </c>
      <c r="E53" s="39">
        <f t="shared" si="13"/>
        <v>1099609</v>
      </c>
      <c r="F53" s="39">
        <f t="shared" si="13"/>
        <v>1099609</v>
      </c>
      <c r="G53" s="39">
        <f t="shared" si="13"/>
        <v>0</v>
      </c>
      <c r="H53" s="39">
        <f t="shared" si="13"/>
        <v>1099609</v>
      </c>
      <c r="I53" s="39"/>
      <c r="J53" s="39"/>
      <c r="K53" s="39"/>
      <c r="L53" s="39"/>
      <c r="M53" s="39">
        <f>SUM(M54:M81)</f>
        <v>0</v>
      </c>
      <c r="N53" s="39"/>
      <c r="O53" s="39"/>
    </row>
    <row r="54" spans="1:15" ht="25.35" hidden="1" customHeight="1">
      <c r="A54" s="26"/>
      <c r="B54" s="43" t="s">
        <v>93</v>
      </c>
      <c r="C54" s="20">
        <f t="shared" ref="C54:C81" si="14">SUM(D54:E54)</f>
        <v>8925</v>
      </c>
      <c r="D54" s="20"/>
      <c r="E54" s="20">
        <v>8925</v>
      </c>
      <c r="F54" s="20">
        <f t="shared" ref="F54:F81" si="15">SUM(G54:H54)</f>
        <v>8925</v>
      </c>
      <c r="G54" s="23"/>
      <c r="H54" s="23">
        <v>8925</v>
      </c>
      <c r="I54" s="23"/>
      <c r="J54" s="23"/>
      <c r="K54" s="23"/>
      <c r="L54" s="23"/>
      <c r="M54" s="23"/>
      <c r="N54" s="23"/>
      <c r="O54" s="23"/>
    </row>
    <row r="55" spans="1:15" ht="25.35" hidden="1" customHeight="1">
      <c r="A55" s="26"/>
      <c r="B55" s="43" t="s">
        <v>92</v>
      </c>
      <c r="C55" s="20">
        <f t="shared" si="14"/>
        <v>29727</v>
      </c>
      <c r="D55" s="20"/>
      <c r="E55" s="20">
        <f t="shared" ref="E55:E81" si="16">H55</f>
        <v>29727</v>
      </c>
      <c r="F55" s="20">
        <f t="shared" si="15"/>
        <v>29727</v>
      </c>
      <c r="G55" s="23"/>
      <c r="H55" s="23">
        <v>29727</v>
      </c>
      <c r="I55" s="23"/>
      <c r="J55" s="23"/>
      <c r="K55" s="23"/>
      <c r="L55" s="23"/>
      <c r="M55" s="23"/>
      <c r="N55" s="23"/>
      <c r="O55" s="23"/>
    </row>
    <row r="56" spans="1:15" ht="25.35" hidden="1" customHeight="1">
      <c r="A56" s="26"/>
      <c r="B56" s="43" t="s">
        <v>91</v>
      </c>
      <c r="C56" s="20">
        <f t="shared" si="14"/>
        <v>45542</v>
      </c>
      <c r="D56" s="20"/>
      <c r="E56" s="20">
        <f t="shared" si="16"/>
        <v>45542</v>
      </c>
      <c r="F56" s="20">
        <f t="shared" si="15"/>
        <v>45542</v>
      </c>
      <c r="G56" s="23"/>
      <c r="H56" s="45">
        <v>45542</v>
      </c>
      <c r="I56" s="23"/>
      <c r="J56" s="23"/>
      <c r="K56" s="23"/>
      <c r="L56" s="23"/>
      <c r="M56" s="23"/>
      <c r="N56" s="23"/>
      <c r="O56" s="23"/>
    </row>
    <row r="57" spans="1:15" ht="25.35" hidden="1" customHeight="1">
      <c r="A57" s="26"/>
      <c r="B57" s="43" t="s">
        <v>90</v>
      </c>
      <c r="C57" s="20">
        <f t="shared" si="14"/>
        <v>38064</v>
      </c>
      <c r="D57" s="20"/>
      <c r="E57" s="20">
        <f t="shared" si="16"/>
        <v>38064</v>
      </c>
      <c r="F57" s="20">
        <f t="shared" si="15"/>
        <v>38064</v>
      </c>
      <c r="G57" s="23"/>
      <c r="H57" s="23">
        <v>38064</v>
      </c>
      <c r="I57" s="23"/>
      <c r="J57" s="23"/>
      <c r="K57" s="23"/>
      <c r="L57" s="23"/>
      <c r="M57" s="23"/>
      <c r="N57" s="23"/>
      <c r="O57" s="23"/>
    </row>
    <row r="58" spans="1:15" ht="25.35" hidden="1" customHeight="1">
      <c r="A58" s="26"/>
      <c r="B58" s="43" t="s">
        <v>89</v>
      </c>
      <c r="C58" s="20">
        <f t="shared" si="14"/>
        <v>58730</v>
      </c>
      <c r="D58" s="20"/>
      <c r="E58" s="20">
        <f t="shared" si="16"/>
        <v>58730</v>
      </c>
      <c r="F58" s="20">
        <f t="shared" si="15"/>
        <v>58730</v>
      </c>
      <c r="G58" s="23"/>
      <c r="H58" s="23">
        <v>58730</v>
      </c>
      <c r="I58" s="23"/>
      <c r="J58" s="23"/>
      <c r="K58" s="23"/>
      <c r="L58" s="23"/>
      <c r="M58" s="23"/>
      <c r="N58" s="23"/>
      <c r="O58" s="23"/>
    </row>
    <row r="59" spans="1:15" ht="25.35" hidden="1" customHeight="1">
      <c r="A59" s="26"/>
      <c r="B59" s="43" t="s">
        <v>88</v>
      </c>
      <c r="C59" s="20">
        <f t="shared" si="14"/>
        <v>64786</v>
      </c>
      <c r="D59" s="20"/>
      <c r="E59" s="20">
        <f t="shared" si="16"/>
        <v>64786</v>
      </c>
      <c r="F59" s="20">
        <f t="shared" si="15"/>
        <v>64786</v>
      </c>
      <c r="G59" s="23"/>
      <c r="H59" s="23">
        <v>64786</v>
      </c>
      <c r="I59" s="23"/>
      <c r="J59" s="23"/>
      <c r="K59" s="23"/>
      <c r="L59" s="23"/>
      <c r="M59" s="23"/>
      <c r="N59" s="23"/>
      <c r="O59" s="23"/>
    </row>
    <row r="60" spans="1:15" ht="25.35" hidden="1" customHeight="1">
      <c r="A60" s="26"/>
      <c r="B60" s="43" t="s">
        <v>87</v>
      </c>
      <c r="C60" s="20">
        <f t="shared" si="14"/>
        <v>44077</v>
      </c>
      <c r="D60" s="20"/>
      <c r="E60" s="20">
        <f t="shared" si="16"/>
        <v>44077</v>
      </c>
      <c r="F60" s="20">
        <f t="shared" si="15"/>
        <v>44077</v>
      </c>
      <c r="G60" s="23"/>
      <c r="H60" s="23">
        <v>44077</v>
      </c>
      <c r="I60" s="23"/>
      <c r="J60" s="23"/>
      <c r="K60" s="23"/>
      <c r="L60" s="23"/>
      <c r="M60" s="23"/>
      <c r="N60" s="23"/>
      <c r="O60" s="23"/>
    </row>
    <row r="61" spans="1:15" ht="25.35" hidden="1" customHeight="1">
      <c r="A61" s="26"/>
      <c r="B61" s="43" t="s">
        <v>86</v>
      </c>
      <c r="C61" s="20">
        <f t="shared" si="14"/>
        <v>86622</v>
      </c>
      <c r="D61" s="20"/>
      <c r="E61" s="20">
        <f t="shared" si="16"/>
        <v>86622</v>
      </c>
      <c r="F61" s="20">
        <f t="shared" si="15"/>
        <v>86622</v>
      </c>
      <c r="G61" s="23"/>
      <c r="H61" s="23">
        <v>86622</v>
      </c>
      <c r="I61" s="23"/>
      <c r="J61" s="23"/>
      <c r="K61" s="23"/>
      <c r="L61" s="23"/>
      <c r="M61" s="23"/>
      <c r="N61" s="23"/>
      <c r="O61" s="23"/>
    </row>
    <row r="62" spans="1:15" ht="25.35" hidden="1" customHeight="1">
      <c r="A62" s="26"/>
      <c r="B62" s="43" t="s">
        <v>85</v>
      </c>
      <c r="C62" s="20">
        <f t="shared" si="14"/>
        <v>61520</v>
      </c>
      <c r="D62" s="20"/>
      <c r="E62" s="20">
        <f t="shared" si="16"/>
        <v>61520</v>
      </c>
      <c r="F62" s="20">
        <f t="shared" si="15"/>
        <v>61520</v>
      </c>
      <c r="G62" s="23"/>
      <c r="H62" s="23">
        <v>61520</v>
      </c>
      <c r="I62" s="23"/>
      <c r="J62" s="23"/>
      <c r="K62" s="23"/>
      <c r="L62" s="23"/>
      <c r="M62" s="23"/>
      <c r="N62" s="23"/>
      <c r="O62" s="23"/>
    </row>
    <row r="63" spans="1:15" ht="25.35" hidden="1" customHeight="1">
      <c r="A63" s="26"/>
      <c r="B63" s="43" t="s">
        <v>84</v>
      </c>
      <c r="C63" s="20">
        <f t="shared" si="14"/>
        <v>64544</v>
      </c>
      <c r="D63" s="20"/>
      <c r="E63" s="20">
        <f t="shared" si="16"/>
        <v>64544</v>
      </c>
      <c r="F63" s="20">
        <f t="shared" si="15"/>
        <v>64544</v>
      </c>
      <c r="G63" s="23"/>
      <c r="H63" s="23">
        <v>64544</v>
      </c>
      <c r="I63" s="23"/>
      <c r="J63" s="23"/>
      <c r="K63" s="23"/>
      <c r="L63" s="23"/>
      <c r="M63" s="23"/>
      <c r="N63" s="23"/>
      <c r="O63" s="23"/>
    </row>
    <row r="64" spans="1:15" ht="25.35" hidden="1" customHeight="1">
      <c r="A64" s="26"/>
      <c r="B64" s="43" t="s">
        <v>83</v>
      </c>
      <c r="C64" s="20">
        <f t="shared" si="14"/>
        <v>62575</v>
      </c>
      <c r="D64" s="20"/>
      <c r="E64" s="20">
        <f t="shared" si="16"/>
        <v>62575</v>
      </c>
      <c r="F64" s="20">
        <f t="shared" si="15"/>
        <v>62575</v>
      </c>
      <c r="G64" s="23"/>
      <c r="H64" s="23">
        <v>62575</v>
      </c>
      <c r="I64" s="23"/>
      <c r="J64" s="23"/>
      <c r="K64" s="23"/>
      <c r="L64" s="23"/>
      <c r="M64" s="23"/>
      <c r="N64" s="23"/>
      <c r="O64" s="23"/>
    </row>
    <row r="65" spans="1:15" ht="25.35" hidden="1" customHeight="1">
      <c r="A65" s="26"/>
      <c r="B65" s="43" t="s">
        <v>82</v>
      </c>
      <c r="C65" s="20">
        <f t="shared" si="14"/>
        <v>43980</v>
      </c>
      <c r="D65" s="20"/>
      <c r="E65" s="20">
        <f t="shared" si="16"/>
        <v>43980</v>
      </c>
      <c r="F65" s="20">
        <f t="shared" si="15"/>
        <v>43980</v>
      </c>
      <c r="G65" s="23"/>
      <c r="H65" s="23">
        <v>43980</v>
      </c>
      <c r="I65" s="23"/>
      <c r="J65" s="23"/>
      <c r="K65" s="23"/>
      <c r="L65" s="23"/>
      <c r="M65" s="23"/>
      <c r="N65" s="23"/>
      <c r="O65" s="23"/>
    </row>
    <row r="66" spans="1:15" ht="25.35" hidden="1" customHeight="1">
      <c r="A66" s="26"/>
      <c r="B66" s="43" t="s">
        <v>81</v>
      </c>
      <c r="C66" s="20">
        <f t="shared" si="14"/>
        <v>41594</v>
      </c>
      <c r="D66" s="20"/>
      <c r="E66" s="20">
        <f t="shared" si="16"/>
        <v>41594</v>
      </c>
      <c r="F66" s="20">
        <f t="shared" si="15"/>
        <v>41594</v>
      </c>
      <c r="G66" s="23"/>
      <c r="H66" s="23">
        <v>41594</v>
      </c>
      <c r="I66" s="23"/>
      <c r="J66" s="23"/>
      <c r="K66" s="23"/>
      <c r="L66" s="23"/>
      <c r="M66" s="23"/>
      <c r="N66" s="23"/>
      <c r="O66" s="23"/>
    </row>
    <row r="67" spans="1:15" ht="25.35" hidden="1" customHeight="1">
      <c r="A67" s="26"/>
      <c r="B67" s="43" t="s">
        <v>80</v>
      </c>
      <c r="C67" s="20">
        <f t="shared" si="14"/>
        <v>29361</v>
      </c>
      <c r="D67" s="20"/>
      <c r="E67" s="20">
        <f t="shared" si="16"/>
        <v>29361</v>
      </c>
      <c r="F67" s="20">
        <f t="shared" si="15"/>
        <v>29361</v>
      </c>
      <c r="G67" s="23"/>
      <c r="H67" s="23">
        <v>29361</v>
      </c>
      <c r="I67" s="23"/>
      <c r="J67" s="23"/>
      <c r="K67" s="23"/>
      <c r="L67" s="23"/>
      <c r="M67" s="23"/>
      <c r="N67" s="23"/>
      <c r="O67" s="23"/>
    </row>
    <row r="68" spans="1:15" ht="25.35" hidden="1" customHeight="1">
      <c r="A68" s="26"/>
      <c r="B68" s="43" t="s">
        <v>79</v>
      </c>
      <c r="C68" s="20">
        <f t="shared" si="14"/>
        <v>26744</v>
      </c>
      <c r="D68" s="20"/>
      <c r="E68" s="20">
        <f t="shared" si="16"/>
        <v>26744</v>
      </c>
      <c r="F68" s="20">
        <f t="shared" si="15"/>
        <v>26744</v>
      </c>
      <c r="G68" s="23"/>
      <c r="H68" s="23">
        <v>26744</v>
      </c>
      <c r="I68" s="23"/>
      <c r="J68" s="23"/>
      <c r="K68" s="23"/>
      <c r="L68" s="23"/>
      <c r="M68" s="23"/>
      <c r="N68" s="23"/>
      <c r="O68" s="23"/>
    </row>
    <row r="69" spans="1:15" ht="25.35" hidden="1" customHeight="1">
      <c r="A69" s="26"/>
      <c r="B69" s="43" t="s">
        <v>78</v>
      </c>
      <c r="C69" s="20">
        <f t="shared" si="14"/>
        <v>53320</v>
      </c>
      <c r="D69" s="20"/>
      <c r="E69" s="20">
        <f t="shared" si="16"/>
        <v>53320</v>
      </c>
      <c r="F69" s="20">
        <f t="shared" si="15"/>
        <v>53320</v>
      </c>
      <c r="G69" s="24"/>
      <c r="H69" s="24">
        <v>53320</v>
      </c>
      <c r="I69" s="23"/>
      <c r="J69" s="23"/>
      <c r="K69" s="23"/>
      <c r="L69" s="23"/>
      <c r="M69" s="23"/>
      <c r="N69" s="23"/>
      <c r="O69" s="23"/>
    </row>
    <row r="70" spans="1:15" ht="25.35" hidden="1" customHeight="1">
      <c r="A70" s="26"/>
      <c r="B70" s="43" t="s">
        <v>77</v>
      </c>
      <c r="C70" s="20">
        <f t="shared" si="14"/>
        <v>39498</v>
      </c>
      <c r="D70" s="20"/>
      <c r="E70" s="20">
        <f t="shared" si="16"/>
        <v>39498</v>
      </c>
      <c r="F70" s="20">
        <f t="shared" si="15"/>
        <v>39498</v>
      </c>
      <c r="G70" s="27"/>
      <c r="H70" s="27">
        <v>39498</v>
      </c>
      <c r="I70" s="23"/>
      <c r="J70" s="23"/>
      <c r="K70" s="23"/>
      <c r="L70" s="23"/>
      <c r="M70" s="23"/>
      <c r="N70" s="23"/>
      <c r="O70" s="23"/>
    </row>
    <row r="71" spans="1:15" ht="25.35" hidden="1" customHeight="1">
      <c r="A71" s="26"/>
      <c r="B71" s="43" t="s">
        <v>76</v>
      </c>
      <c r="C71" s="20">
        <f t="shared" si="14"/>
        <v>25263</v>
      </c>
      <c r="D71" s="20"/>
      <c r="E71" s="20">
        <f t="shared" si="16"/>
        <v>25263</v>
      </c>
      <c r="F71" s="20">
        <f t="shared" si="15"/>
        <v>25263</v>
      </c>
      <c r="G71" s="24"/>
      <c r="H71" s="44">
        <v>25263</v>
      </c>
      <c r="I71" s="23"/>
      <c r="J71" s="23"/>
      <c r="K71" s="23"/>
      <c r="L71" s="23"/>
      <c r="M71" s="23"/>
      <c r="N71" s="23"/>
      <c r="O71" s="23"/>
    </row>
    <row r="72" spans="1:15" ht="25.35" hidden="1" customHeight="1">
      <c r="A72" s="26"/>
      <c r="B72" s="43" t="s">
        <v>75</v>
      </c>
      <c r="C72" s="20">
        <f t="shared" si="14"/>
        <v>35157</v>
      </c>
      <c r="D72" s="20"/>
      <c r="E72" s="20">
        <f t="shared" si="16"/>
        <v>35157</v>
      </c>
      <c r="F72" s="20">
        <f t="shared" si="15"/>
        <v>35157</v>
      </c>
      <c r="G72" s="23"/>
      <c r="H72" s="23">
        <v>35157</v>
      </c>
      <c r="I72" s="23"/>
      <c r="J72" s="23"/>
      <c r="K72" s="23"/>
      <c r="L72" s="23"/>
      <c r="M72" s="23"/>
      <c r="N72" s="23"/>
      <c r="O72" s="23"/>
    </row>
    <row r="73" spans="1:15" ht="25.35" hidden="1" customHeight="1">
      <c r="A73" s="26"/>
      <c r="B73" s="43" t="s">
        <v>74</v>
      </c>
      <c r="C73" s="20">
        <f t="shared" si="14"/>
        <v>30023</v>
      </c>
      <c r="D73" s="20"/>
      <c r="E73" s="20">
        <f t="shared" si="16"/>
        <v>30023</v>
      </c>
      <c r="F73" s="20">
        <f t="shared" si="15"/>
        <v>30023</v>
      </c>
      <c r="G73" s="24"/>
      <c r="H73" s="24">
        <v>30023</v>
      </c>
      <c r="I73" s="23"/>
      <c r="J73" s="23"/>
      <c r="K73" s="23"/>
      <c r="L73" s="23"/>
      <c r="M73" s="23"/>
      <c r="N73" s="23"/>
      <c r="O73" s="23"/>
    </row>
    <row r="74" spans="1:15" ht="25.35" hidden="1" customHeight="1">
      <c r="A74" s="26"/>
      <c r="B74" s="43" t="s">
        <v>73</v>
      </c>
      <c r="C74" s="20">
        <f t="shared" si="14"/>
        <v>57290</v>
      </c>
      <c r="D74" s="20"/>
      <c r="E74" s="20">
        <f t="shared" si="16"/>
        <v>57290</v>
      </c>
      <c r="F74" s="20">
        <f t="shared" si="15"/>
        <v>57290</v>
      </c>
      <c r="G74" s="44"/>
      <c r="H74" s="44">
        <v>57290</v>
      </c>
      <c r="I74" s="23"/>
      <c r="J74" s="23"/>
      <c r="K74" s="23"/>
      <c r="L74" s="23"/>
      <c r="M74" s="23"/>
      <c r="N74" s="23"/>
      <c r="O74" s="23"/>
    </row>
    <row r="75" spans="1:15" ht="25.35" hidden="1" customHeight="1">
      <c r="A75" s="26"/>
      <c r="B75" s="43" t="s">
        <v>72</v>
      </c>
      <c r="C75" s="20">
        <f t="shared" si="14"/>
        <v>8245</v>
      </c>
      <c r="D75" s="20"/>
      <c r="E75" s="20">
        <f t="shared" si="16"/>
        <v>8245</v>
      </c>
      <c r="F75" s="20">
        <f t="shared" si="15"/>
        <v>8245</v>
      </c>
      <c r="G75" s="42"/>
      <c r="H75" s="42">
        <v>8245</v>
      </c>
      <c r="I75" s="23"/>
      <c r="J75" s="23"/>
      <c r="K75" s="23"/>
      <c r="L75" s="23"/>
      <c r="M75" s="23"/>
      <c r="N75" s="23"/>
      <c r="O75" s="23"/>
    </row>
    <row r="76" spans="1:15" ht="25.35" hidden="1" customHeight="1">
      <c r="A76" s="26"/>
      <c r="B76" s="43" t="s">
        <v>71</v>
      </c>
      <c r="C76" s="20">
        <f t="shared" si="14"/>
        <v>26954</v>
      </c>
      <c r="D76" s="20"/>
      <c r="E76" s="20">
        <f t="shared" si="16"/>
        <v>26954</v>
      </c>
      <c r="F76" s="20">
        <f t="shared" si="15"/>
        <v>26954</v>
      </c>
      <c r="G76" s="42"/>
      <c r="H76" s="23">
        <v>26954</v>
      </c>
      <c r="I76" s="23"/>
      <c r="J76" s="23"/>
      <c r="K76" s="23"/>
      <c r="L76" s="23"/>
      <c r="M76" s="23"/>
      <c r="N76" s="23"/>
      <c r="O76" s="23"/>
    </row>
    <row r="77" spans="1:15" ht="25.35" hidden="1" customHeight="1">
      <c r="A77" s="26"/>
      <c r="B77" s="43" t="s">
        <v>70</v>
      </c>
      <c r="C77" s="20">
        <f t="shared" si="14"/>
        <v>34930</v>
      </c>
      <c r="D77" s="20"/>
      <c r="E77" s="20">
        <f t="shared" si="16"/>
        <v>34930</v>
      </c>
      <c r="F77" s="20">
        <f t="shared" si="15"/>
        <v>34930</v>
      </c>
      <c r="G77" s="42"/>
      <c r="H77" s="23">
        <v>34930</v>
      </c>
      <c r="I77" s="23"/>
      <c r="J77" s="23"/>
      <c r="K77" s="23"/>
      <c r="L77" s="23"/>
      <c r="M77" s="23"/>
      <c r="N77" s="23"/>
      <c r="O77" s="23"/>
    </row>
    <row r="78" spans="1:15" ht="25.35" hidden="1" customHeight="1">
      <c r="A78" s="26"/>
      <c r="B78" s="43" t="s">
        <v>69</v>
      </c>
      <c r="C78" s="20">
        <f t="shared" si="14"/>
        <v>43747</v>
      </c>
      <c r="D78" s="20"/>
      <c r="E78" s="20">
        <f t="shared" si="16"/>
        <v>43747</v>
      </c>
      <c r="F78" s="20">
        <f t="shared" si="15"/>
        <v>43747</v>
      </c>
      <c r="G78" s="42"/>
      <c r="H78" s="23">
        <v>43747</v>
      </c>
      <c r="I78" s="23"/>
      <c r="J78" s="23"/>
      <c r="K78" s="23"/>
      <c r="L78" s="23"/>
      <c r="M78" s="23"/>
      <c r="N78" s="23"/>
      <c r="O78" s="23"/>
    </row>
    <row r="79" spans="1:15" ht="25.35" hidden="1" customHeight="1">
      <c r="A79" s="26"/>
      <c r="B79" s="43" t="s">
        <v>68</v>
      </c>
      <c r="C79" s="20">
        <f t="shared" si="14"/>
        <v>14341</v>
      </c>
      <c r="D79" s="20"/>
      <c r="E79" s="20">
        <f t="shared" si="16"/>
        <v>14341</v>
      </c>
      <c r="F79" s="20">
        <f t="shared" si="15"/>
        <v>14341</v>
      </c>
      <c r="G79" s="42"/>
      <c r="H79" s="23">
        <v>14341</v>
      </c>
      <c r="I79" s="23"/>
      <c r="J79" s="23"/>
      <c r="K79" s="23"/>
      <c r="L79" s="23"/>
      <c r="M79" s="23"/>
      <c r="N79" s="23"/>
      <c r="O79" s="23"/>
    </row>
    <row r="80" spans="1:15" ht="25.35" hidden="1" customHeight="1">
      <c r="A80" s="26"/>
      <c r="B80" s="43" t="s">
        <v>67</v>
      </c>
      <c r="C80" s="20">
        <f t="shared" si="14"/>
        <v>11647</v>
      </c>
      <c r="D80" s="20"/>
      <c r="E80" s="20">
        <f t="shared" si="16"/>
        <v>11647</v>
      </c>
      <c r="F80" s="20">
        <f t="shared" si="15"/>
        <v>11647</v>
      </c>
      <c r="G80" s="42"/>
      <c r="H80" s="23">
        <v>11647</v>
      </c>
      <c r="I80" s="23"/>
      <c r="J80" s="23"/>
      <c r="K80" s="23"/>
      <c r="L80" s="23"/>
      <c r="M80" s="23"/>
      <c r="N80" s="23"/>
      <c r="O80" s="23"/>
    </row>
    <row r="81" spans="1:15" ht="25.35" hidden="1" customHeight="1">
      <c r="A81" s="26"/>
      <c r="B81" s="43" t="s">
        <v>66</v>
      </c>
      <c r="C81" s="20">
        <f t="shared" si="14"/>
        <v>12403</v>
      </c>
      <c r="D81" s="20"/>
      <c r="E81" s="20">
        <f t="shared" si="16"/>
        <v>12403</v>
      </c>
      <c r="F81" s="20">
        <f t="shared" si="15"/>
        <v>12403</v>
      </c>
      <c r="G81" s="42"/>
      <c r="H81" s="23">
        <v>12403</v>
      </c>
      <c r="I81" s="23"/>
      <c r="J81" s="23"/>
      <c r="K81" s="23"/>
      <c r="L81" s="23"/>
      <c r="M81" s="23"/>
      <c r="N81" s="23"/>
      <c r="O81" s="23"/>
    </row>
    <row r="82" spans="1:15" s="38" customFormat="1" ht="25.35" hidden="1" customHeight="1">
      <c r="A82" s="41"/>
      <c r="B82" s="40" t="s">
        <v>65</v>
      </c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>
        <f>SUM(N83:N96)</f>
        <v>115882</v>
      </c>
      <c r="O82" s="39"/>
    </row>
    <row r="83" spans="1:15" ht="38.25" hidden="1" customHeight="1">
      <c r="A83" s="26"/>
      <c r="B83" s="37" t="s">
        <v>64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36">
        <v>1450</v>
      </c>
      <c r="O83" s="23"/>
    </row>
    <row r="84" spans="1:15" ht="38.25" hidden="1" customHeight="1">
      <c r="A84" s="26"/>
      <c r="B84" s="37" t="s">
        <v>63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36">
        <v>12155</v>
      </c>
      <c r="O84" s="23"/>
    </row>
    <row r="85" spans="1:15" ht="38.25" hidden="1" customHeight="1">
      <c r="A85" s="26"/>
      <c r="B85" s="37" t="s">
        <v>62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36">
        <v>54900</v>
      </c>
      <c r="O85" s="23"/>
    </row>
    <row r="86" spans="1:15" ht="38.25" hidden="1" customHeight="1">
      <c r="A86" s="26"/>
      <c r="B86" s="37" t="s">
        <v>61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36">
        <v>996</v>
      </c>
      <c r="O86" s="23"/>
    </row>
    <row r="87" spans="1:15" ht="38.25" hidden="1" customHeight="1">
      <c r="A87" s="26"/>
      <c r="B87" s="37" t="s">
        <v>60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36">
        <v>2550</v>
      </c>
      <c r="O87" s="23"/>
    </row>
    <row r="88" spans="1:15" ht="38.25" hidden="1" customHeight="1">
      <c r="A88" s="26"/>
      <c r="B88" s="37" t="s">
        <v>59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36">
        <v>3600</v>
      </c>
      <c r="O88" s="23"/>
    </row>
    <row r="89" spans="1:15" ht="38.25" hidden="1" customHeight="1">
      <c r="A89" s="26"/>
      <c r="B89" s="37" t="s">
        <v>58</v>
      </c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36">
        <v>29907</v>
      </c>
      <c r="O89" s="23"/>
    </row>
    <row r="90" spans="1:15" ht="38.25" hidden="1" customHeight="1">
      <c r="A90" s="26"/>
      <c r="B90" s="37" t="s">
        <v>57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36">
        <v>1111</v>
      </c>
      <c r="O90" s="23"/>
    </row>
    <row r="91" spans="1:15" ht="46.5" hidden="1" customHeight="1">
      <c r="A91" s="26"/>
      <c r="B91" s="37" t="s">
        <v>56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36">
        <v>6400</v>
      </c>
      <c r="O91" s="23"/>
    </row>
    <row r="92" spans="1:15" ht="38.25" hidden="1" customHeight="1">
      <c r="A92" s="26"/>
      <c r="B92" s="37" t="s">
        <v>55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36">
        <v>500</v>
      </c>
      <c r="O92" s="23"/>
    </row>
    <row r="93" spans="1:15" ht="38.25" hidden="1" customHeight="1">
      <c r="A93" s="26"/>
      <c r="B93" s="37" t="s">
        <v>54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36">
        <v>645</v>
      </c>
      <c r="O93" s="23"/>
    </row>
    <row r="94" spans="1:15" ht="37.5" hidden="1" customHeight="1">
      <c r="A94" s="26"/>
      <c r="B94" s="37" t="s">
        <v>53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36">
        <v>556</v>
      </c>
      <c r="O94" s="23"/>
    </row>
    <row r="95" spans="1:15" ht="25.35" hidden="1" customHeight="1">
      <c r="A95" s="26"/>
      <c r="B95" s="37" t="s">
        <v>52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36">
        <v>556</v>
      </c>
      <c r="O95" s="23"/>
    </row>
    <row r="96" spans="1:15" ht="40.5" hidden="1" customHeight="1">
      <c r="A96" s="26"/>
      <c r="B96" s="37" t="s">
        <v>51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36">
        <v>556</v>
      </c>
      <c r="O96" s="23"/>
    </row>
    <row r="97" spans="1:15" s="33" customFormat="1" ht="25.35" customHeight="1">
      <c r="A97" s="35" t="s">
        <v>50</v>
      </c>
      <c r="B97" s="35"/>
      <c r="C97" s="34">
        <f t="shared" ref="C97:H97" si="17">SUM(C98:C100)</f>
        <v>8692896</v>
      </c>
      <c r="D97" s="34">
        <f t="shared" si="17"/>
        <v>1177783</v>
      </c>
      <c r="E97" s="34">
        <f t="shared" si="17"/>
        <v>7515113</v>
      </c>
      <c r="F97" s="34">
        <f t="shared" si="17"/>
        <v>8692896</v>
      </c>
      <c r="G97" s="34">
        <f t="shared" si="17"/>
        <v>1177783</v>
      </c>
      <c r="H97" s="34">
        <f t="shared" si="17"/>
        <v>7515113</v>
      </c>
      <c r="I97" s="34"/>
      <c r="J97" s="34"/>
      <c r="K97" s="34"/>
      <c r="L97" s="34"/>
      <c r="M97" s="34">
        <f>SUM(M98:M100)</f>
        <v>0</v>
      </c>
      <c r="N97" s="34"/>
      <c r="O97" s="34"/>
    </row>
    <row r="98" spans="1:15" s="28" customFormat="1" ht="25.35" customHeight="1">
      <c r="A98" s="31" t="s">
        <v>49</v>
      </c>
      <c r="B98" s="30" t="s">
        <v>48</v>
      </c>
      <c r="C98" s="29">
        <f>SUM(D98:E98)</f>
        <v>117180</v>
      </c>
      <c r="D98" s="29">
        <f>G98</f>
        <v>58529</v>
      </c>
      <c r="E98" s="29">
        <f>H98</f>
        <v>58651</v>
      </c>
      <c r="F98" s="29">
        <f>SUM(G98:H98)</f>
        <v>117180</v>
      </c>
      <c r="G98" s="29">
        <v>58529</v>
      </c>
      <c r="H98" s="29">
        <v>58651</v>
      </c>
      <c r="I98" s="29"/>
      <c r="J98" s="29"/>
      <c r="K98" s="29"/>
      <c r="L98" s="29"/>
      <c r="M98" s="29"/>
      <c r="N98" s="29"/>
      <c r="O98" s="29"/>
    </row>
    <row r="99" spans="1:15" s="28" customFormat="1" ht="25.35" customHeight="1">
      <c r="A99" s="31" t="s">
        <v>47</v>
      </c>
      <c r="B99" s="32" t="s">
        <v>46</v>
      </c>
      <c r="C99" s="29">
        <f>SUM(D99:E99)</f>
        <v>1295532</v>
      </c>
      <c r="D99" s="29">
        <f>G99</f>
        <v>1119254</v>
      </c>
      <c r="E99" s="29">
        <f>H99</f>
        <v>176278</v>
      </c>
      <c r="F99" s="29">
        <f>SUM(G99:H99)</f>
        <v>1295532</v>
      </c>
      <c r="G99" s="29">
        <v>1119254</v>
      </c>
      <c r="H99" s="29">
        <v>176278</v>
      </c>
      <c r="I99" s="29"/>
      <c r="J99" s="29"/>
      <c r="K99" s="29"/>
      <c r="L99" s="29"/>
      <c r="M99" s="29"/>
      <c r="N99" s="29"/>
      <c r="O99" s="29"/>
    </row>
    <row r="100" spans="1:15" s="28" customFormat="1" ht="25.35" customHeight="1">
      <c r="A100" s="31" t="s">
        <v>45</v>
      </c>
      <c r="B100" s="30" t="s">
        <v>44</v>
      </c>
      <c r="C100" s="29">
        <f>SUM(C101:C103)</f>
        <v>7280184</v>
      </c>
      <c r="D100" s="29"/>
      <c r="E100" s="29">
        <f>SUM(E101:E103)</f>
        <v>7280184</v>
      </c>
      <c r="F100" s="29">
        <f>SUM(F101:F103)</f>
        <v>7280184</v>
      </c>
      <c r="G100" s="29"/>
      <c r="H100" s="29">
        <f>SUM(H101:H103)</f>
        <v>7280184</v>
      </c>
      <c r="I100" s="29"/>
      <c r="J100" s="29"/>
      <c r="K100" s="29"/>
      <c r="L100" s="29"/>
      <c r="M100" s="29"/>
      <c r="N100" s="29"/>
      <c r="O100" s="29"/>
    </row>
    <row r="101" spans="1:15" ht="36.75" customHeight="1">
      <c r="A101" s="26"/>
      <c r="B101" s="25" t="s">
        <v>43</v>
      </c>
      <c r="C101" s="20">
        <f>SUM(D101:E101)</f>
        <v>523961</v>
      </c>
      <c r="D101" s="20"/>
      <c r="E101" s="20">
        <f>H101</f>
        <v>523961</v>
      </c>
      <c r="F101" s="20">
        <f>SUM(G101:H101)</f>
        <v>523961</v>
      </c>
      <c r="G101" s="27"/>
      <c r="H101" s="27">
        <v>523961</v>
      </c>
      <c r="I101" s="23"/>
      <c r="J101" s="23"/>
      <c r="K101" s="23"/>
      <c r="L101" s="23"/>
      <c r="M101" s="23"/>
      <c r="N101" s="23"/>
      <c r="O101" s="23"/>
    </row>
    <row r="102" spans="1:15" ht="39.75" customHeight="1">
      <c r="A102" s="26"/>
      <c r="B102" s="25" t="s">
        <v>42</v>
      </c>
      <c r="C102" s="20">
        <f>SUM(D102:E102)</f>
        <v>449189</v>
      </c>
      <c r="D102" s="20"/>
      <c r="E102" s="20">
        <f>H102</f>
        <v>449189</v>
      </c>
      <c r="F102" s="20">
        <f>SUM(G102:H102)</f>
        <v>449189</v>
      </c>
      <c r="G102" s="24"/>
      <c r="H102" s="24">
        <v>449189</v>
      </c>
      <c r="I102" s="23"/>
      <c r="J102" s="23"/>
      <c r="K102" s="23"/>
      <c r="L102" s="23"/>
      <c r="M102" s="23">
        <v>187861</v>
      </c>
      <c r="N102" s="23"/>
      <c r="O102" s="23"/>
    </row>
    <row r="103" spans="1:15" s="18" customFormat="1" ht="36.75" customHeight="1">
      <c r="A103" s="22"/>
      <c r="B103" s="21" t="s">
        <v>41</v>
      </c>
      <c r="C103" s="20">
        <f>SUM(D103:E103)</f>
        <v>6307034</v>
      </c>
      <c r="D103" s="20"/>
      <c r="E103" s="20">
        <f>H103</f>
        <v>6307034</v>
      </c>
      <c r="F103" s="20">
        <f>SUM(G103:H103)</f>
        <v>6307034</v>
      </c>
      <c r="G103" s="19"/>
      <c r="H103" s="19">
        <v>6307034</v>
      </c>
      <c r="I103" s="19"/>
      <c r="J103" s="19"/>
      <c r="K103" s="19"/>
      <c r="L103" s="19"/>
      <c r="M103" s="88"/>
      <c r="N103" s="19"/>
      <c r="O103" s="19"/>
    </row>
    <row r="104" spans="1:15" ht="25.35" customHeight="1">
      <c r="A104" s="2" t="s">
        <v>40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15" ht="21" customHeight="1">
      <c r="A105" s="17" t="s">
        <v>39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</row>
    <row r="106" spans="1:15" ht="24" customHeight="1">
      <c r="A106" s="16" t="s">
        <v>38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</row>
    <row r="107" spans="1:15" ht="24" customHeight="1">
      <c r="A107" s="16" t="s">
        <v>37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</row>
    <row r="108" spans="1:15" ht="24" customHeight="1">
      <c r="A108" s="16" t="s">
        <v>36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</row>
    <row r="109" spans="1:15" ht="24" customHeight="1">
      <c r="A109" s="16" t="s">
        <v>35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</row>
    <row r="110" spans="1:15" ht="24" customHeight="1">
      <c r="A110" s="16" t="s">
        <v>34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</row>
    <row r="111" spans="1:15" ht="24" customHeight="1">
      <c r="A111" s="16" t="s">
        <v>33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1:15" ht="24" customHeight="1">
      <c r="A112" s="16" t="s">
        <v>32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</row>
    <row r="113" spans="1:15" ht="24" customHeight="1">
      <c r="A113" s="16" t="s">
        <v>31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</row>
    <row r="114" spans="1:15" ht="24" customHeight="1">
      <c r="A114" s="16" t="s">
        <v>30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</row>
    <row r="115" spans="1:15" ht="24" customHeight="1">
      <c r="A115" s="16" t="s">
        <v>29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</row>
    <row r="116" spans="1:15" ht="24" customHeight="1">
      <c r="A116" s="16" t="s">
        <v>28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</row>
    <row r="117" spans="1:15" ht="24" customHeight="1">
      <c r="A117" s="16" t="s">
        <v>27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</row>
    <row r="118" spans="1:15" ht="24" customHeight="1">
      <c r="A118" s="16" t="s">
        <v>26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</row>
    <row r="119" spans="1:15" ht="24" customHeight="1">
      <c r="A119" s="16" t="s">
        <v>25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</row>
    <row r="120" spans="1:15" ht="24" customHeight="1">
      <c r="A120" s="16" t="s">
        <v>24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</row>
    <row r="121" spans="1:15" ht="24" customHeight="1">
      <c r="A121" s="16" t="s">
        <v>23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5" ht="24" customHeight="1">
      <c r="A122" s="16" t="s">
        <v>22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</row>
    <row r="123" spans="1:15" ht="24" customHeight="1">
      <c r="A123" s="16" t="s">
        <v>21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1:15" ht="16.5" customHeight="1">
      <c r="A124" s="144" t="s">
        <v>1</v>
      </c>
      <c r="B124" s="145" t="s">
        <v>2</v>
      </c>
      <c r="C124" s="145" t="s">
        <v>20</v>
      </c>
      <c r="D124" s="145"/>
      <c r="E124" s="145"/>
      <c r="F124" s="145"/>
      <c r="G124" s="145"/>
      <c r="H124" s="145"/>
      <c r="I124" s="145"/>
      <c r="J124" s="145"/>
      <c r="K124" s="145"/>
      <c r="L124" s="145"/>
      <c r="M124" s="145" t="s">
        <v>19</v>
      </c>
      <c r="N124" s="145"/>
      <c r="O124" s="145"/>
    </row>
    <row r="125" spans="1:15" ht="18" customHeight="1">
      <c r="A125" s="144"/>
      <c r="B125" s="145"/>
      <c r="C125" s="145" t="s">
        <v>3</v>
      </c>
      <c r="D125" s="144" t="s">
        <v>12</v>
      </c>
      <c r="E125" s="146" t="s">
        <v>11</v>
      </c>
      <c r="F125" s="145" t="s">
        <v>18</v>
      </c>
      <c r="G125" s="145"/>
      <c r="H125" s="145"/>
      <c r="I125" s="145" t="s">
        <v>17</v>
      </c>
      <c r="J125" s="145"/>
      <c r="K125" s="145"/>
      <c r="L125" s="145"/>
      <c r="M125" s="144" t="s">
        <v>15</v>
      </c>
      <c r="N125" s="144" t="s">
        <v>16</v>
      </c>
      <c r="O125" s="144" t="s">
        <v>15</v>
      </c>
    </row>
    <row r="126" spans="1:15" ht="40.5" customHeight="1">
      <c r="A126" s="144"/>
      <c r="B126" s="145"/>
      <c r="C126" s="145"/>
      <c r="D126" s="144"/>
      <c r="E126" s="146"/>
      <c r="F126" s="12" t="s">
        <v>13</v>
      </c>
      <c r="G126" s="12" t="s">
        <v>12</v>
      </c>
      <c r="H126" s="14" t="s">
        <v>11</v>
      </c>
      <c r="I126" s="8" t="s">
        <v>14</v>
      </c>
      <c r="J126" s="12" t="s">
        <v>13</v>
      </c>
      <c r="K126" s="12" t="s">
        <v>12</v>
      </c>
      <c r="L126" s="13" t="s">
        <v>11</v>
      </c>
      <c r="M126" s="144"/>
      <c r="N126" s="144"/>
      <c r="O126" s="144"/>
    </row>
    <row r="127" spans="1:15" ht="25.35" customHeight="1">
      <c r="A127" s="12" t="s">
        <v>10</v>
      </c>
      <c r="B127" s="11" t="s">
        <v>9</v>
      </c>
      <c r="C127" s="7">
        <v>190000</v>
      </c>
      <c r="D127" s="7">
        <v>14000</v>
      </c>
      <c r="E127" s="7">
        <v>176000</v>
      </c>
      <c r="F127" s="7">
        <v>180000</v>
      </c>
      <c r="G127" s="7">
        <v>10000</v>
      </c>
      <c r="H127" s="7">
        <v>170000</v>
      </c>
      <c r="I127" s="6"/>
      <c r="J127" s="7">
        <v>10000</v>
      </c>
      <c r="K127" s="7">
        <v>4000</v>
      </c>
      <c r="L127" s="7">
        <v>6000</v>
      </c>
      <c r="M127" s="6"/>
      <c r="N127" s="6"/>
      <c r="O127" s="6"/>
    </row>
    <row r="128" spans="1:15" ht="25.35" customHeight="1">
      <c r="A128" s="6"/>
      <c r="B128" s="9" t="s">
        <v>8</v>
      </c>
      <c r="C128" s="7">
        <v>5000</v>
      </c>
      <c r="D128" s="7">
        <v>2000</v>
      </c>
      <c r="E128" s="7">
        <v>3000</v>
      </c>
      <c r="F128" s="7">
        <v>5000</v>
      </c>
      <c r="G128" s="7">
        <v>2000</v>
      </c>
      <c r="H128" s="7">
        <v>3000</v>
      </c>
      <c r="I128" s="6"/>
      <c r="J128" s="10"/>
      <c r="K128" s="10"/>
      <c r="L128" s="10"/>
      <c r="M128" s="6"/>
      <c r="N128" s="6"/>
      <c r="O128" s="6"/>
    </row>
    <row r="129" spans="1:15" ht="25.35" customHeight="1">
      <c r="A129" s="6"/>
      <c r="B129" s="9" t="s">
        <v>7</v>
      </c>
      <c r="C129" s="7">
        <v>10000</v>
      </c>
      <c r="D129" s="7">
        <v>2000</v>
      </c>
      <c r="E129" s="7">
        <v>8000</v>
      </c>
      <c r="F129" s="6"/>
      <c r="G129" s="6"/>
      <c r="H129" s="6"/>
      <c r="I129" s="8" t="s">
        <v>6</v>
      </c>
      <c r="J129" s="7">
        <v>10000</v>
      </c>
      <c r="K129" s="7">
        <v>2000</v>
      </c>
      <c r="L129" s="7">
        <v>8000</v>
      </c>
      <c r="M129" s="6"/>
      <c r="N129" s="6"/>
      <c r="O129" s="6"/>
    </row>
    <row r="130" spans="1:15">
      <c r="A130" s="5" t="s">
        <v>363</v>
      </c>
      <c r="B130" s="5" t="s">
        <v>364</v>
      </c>
      <c r="E130" s="5" t="s">
        <v>365</v>
      </c>
      <c r="J130" s="5" t="s">
        <v>366</v>
      </c>
    </row>
  </sheetData>
  <protectedRanges>
    <protectedRange sqref="G102:H103 G101" name="範圍1"/>
  </protectedRanges>
  <autoFilter ref="A6:U129"/>
  <mergeCells count="23">
    <mergeCell ref="E5:E6"/>
    <mergeCell ref="N4:O4"/>
    <mergeCell ref="A4:A6"/>
    <mergeCell ref="B4:B6"/>
    <mergeCell ref="M5:M6"/>
    <mergeCell ref="C5:C6"/>
    <mergeCell ref="D5:D6"/>
    <mergeCell ref="A2:O2"/>
    <mergeCell ref="A124:A126"/>
    <mergeCell ref="B124:B126"/>
    <mergeCell ref="C124:L124"/>
    <mergeCell ref="M124:O124"/>
    <mergeCell ref="C125:C126"/>
    <mergeCell ref="O125:O126"/>
    <mergeCell ref="D125:D126"/>
    <mergeCell ref="E125:E126"/>
    <mergeCell ref="F125:H125"/>
    <mergeCell ref="I125:L125"/>
    <mergeCell ref="N5:N6"/>
    <mergeCell ref="O5:O6"/>
    <mergeCell ref="B3:N3"/>
    <mergeCell ref="M125:M126"/>
    <mergeCell ref="N125:N126"/>
  </mergeCells>
  <phoneticPr fontId="8" type="noConversion"/>
  <printOptions horizontalCentered="1"/>
  <pageMargins left="0" right="0" top="0.39370078740157483" bottom="0.39370078740157483" header="0.19685039370078741" footer="0.19685039370078741"/>
  <pageSetup paperSize="8" scale="96" fitToHeight="0" orientation="landscape" r:id="rId1"/>
  <headerFooter alignWithMargins="0">
    <oddFooter>&amp;C&amp;"標楷體,標準"第 &amp;P 頁，共 &amp;N 頁</oddFooter>
  </headerFooter>
  <rowBreaks count="1" manualBreakCount="1">
    <brk id="12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U38"/>
  <sheetViews>
    <sheetView view="pageBreakPreview" zoomScale="70" zoomScaleNormal="90" zoomScaleSheetLayoutView="70" workbookViewId="0">
      <pane xSplit="2" ySplit="7" topLeftCell="C20" activePane="bottomRight" state="frozen"/>
      <selection activeCell="F13" sqref="F13:J13"/>
      <selection pane="topRight" activeCell="F13" sqref="F13:J13"/>
      <selection pane="bottomLeft" activeCell="F13" sqref="F13:J13"/>
      <selection pane="bottomRight" activeCell="N9" sqref="N9"/>
    </sheetView>
  </sheetViews>
  <sheetFormatPr defaultColWidth="8.875" defaultRowHeight="16.5"/>
  <cols>
    <col min="1" max="1" width="9.625" style="62" customWidth="1"/>
    <col min="2" max="2" width="30" style="1" customWidth="1"/>
    <col min="3" max="3" width="26.375" style="1" customWidth="1"/>
    <col min="4" max="4" width="13.875" style="1" customWidth="1"/>
    <col min="5" max="5" width="21.5" style="1" customWidth="1"/>
    <col min="6" max="6" width="15.125" style="1" customWidth="1"/>
    <col min="7" max="7" width="16.875" style="1" customWidth="1"/>
    <col min="8" max="8" width="15.125" style="1" customWidth="1"/>
    <col min="9" max="9" width="13" style="1" customWidth="1"/>
    <col min="10" max="10" width="13.375" style="1" customWidth="1"/>
    <col min="11" max="11" width="8.875" style="1" customWidth="1"/>
    <col min="12" max="12" width="15.375" style="1" customWidth="1"/>
    <col min="13" max="16384" width="8.875" style="1"/>
  </cols>
  <sheetData>
    <row r="1" spans="1:21" ht="35.85" customHeight="1">
      <c r="A1" s="155" t="s">
        <v>287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21" s="87" customFormat="1" ht="27" customHeight="1">
      <c r="A2" s="155" t="s">
        <v>312</v>
      </c>
      <c r="B2" s="155"/>
      <c r="C2" s="155"/>
      <c r="D2" s="155"/>
      <c r="E2" s="155"/>
      <c r="F2" s="155"/>
      <c r="G2" s="155"/>
      <c r="H2" s="155"/>
      <c r="I2" s="155"/>
      <c r="J2" s="155"/>
    </row>
    <row r="3" spans="1:21" ht="23.25" customHeight="1">
      <c r="A3" s="64" t="s">
        <v>286</v>
      </c>
      <c r="B3" s="86"/>
      <c r="C3" s="85"/>
      <c r="D3" s="157"/>
      <c r="E3" s="158"/>
      <c r="G3" s="85"/>
      <c r="H3" s="85"/>
      <c r="J3" s="84" t="s">
        <v>5</v>
      </c>
    </row>
    <row r="4" spans="1:21" ht="37.5" customHeight="1">
      <c r="A4" s="159" t="s">
        <v>285</v>
      </c>
      <c r="B4" s="154" t="s">
        <v>284</v>
      </c>
      <c r="C4" s="154" t="s">
        <v>283</v>
      </c>
      <c r="D4" s="160" t="s">
        <v>282</v>
      </c>
      <c r="E4" s="154" t="s">
        <v>281</v>
      </c>
      <c r="F4" s="159" t="s">
        <v>280</v>
      </c>
      <c r="G4" s="159"/>
      <c r="H4" s="159"/>
      <c r="I4" s="154" t="s">
        <v>279</v>
      </c>
      <c r="J4" s="154"/>
    </row>
    <row r="5" spans="1:21" ht="37.5" customHeight="1">
      <c r="A5" s="159"/>
      <c r="B5" s="154"/>
      <c r="C5" s="154"/>
      <c r="D5" s="160"/>
      <c r="E5" s="154"/>
      <c r="F5" s="83" t="s">
        <v>4</v>
      </c>
      <c r="G5" s="83" t="s">
        <v>278</v>
      </c>
      <c r="H5" s="83" t="s">
        <v>277</v>
      </c>
      <c r="I5" s="83" t="s">
        <v>276</v>
      </c>
      <c r="J5" s="83" t="s">
        <v>275</v>
      </c>
    </row>
    <row r="6" spans="1:21" ht="27" customHeight="1">
      <c r="A6" s="156" t="s">
        <v>274</v>
      </c>
      <c r="B6" s="156"/>
      <c r="C6" s="156"/>
      <c r="D6" s="156"/>
      <c r="E6" s="156"/>
      <c r="F6" s="82">
        <f>F7+F35</f>
        <v>1805416</v>
      </c>
      <c r="G6" s="82">
        <f>G7+G35</f>
        <v>1427836</v>
      </c>
      <c r="H6" s="82">
        <f>H7+H35</f>
        <v>377580</v>
      </c>
      <c r="I6" s="82"/>
      <c r="J6" s="82"/>
    </row>
    <row r="7" spans="1:21" ht="28.35" customHeight="1">
      <c r="A7" s="156" t="s">
        <v>273</v>
      </c>
      <c r="B7" s="156"/>
      <c r="C7" s="156"/>
      <c r="D7" s="156"/>
      <c r="E7" s="156"/>
      <c r="F7" s="81">
        <f>F8+F11+F24+F27+F28+F29+F30+F34</f>
        <v>1670196</v>
      </c>
      <c r="G7" s="81">
        <f>G8+G11+G24+G27+G28+G29+G30+G34</f>
        <v>1292616</v>
      </c>
      <c r="H7" s="81">
        <f>H8+H11+H24+H27+H28+H29+H30+H34</f>
        <v>377580</v>
      </c>
      <c r="I7" s="81"/>
      <c r="J7" s="81"/>
    </row>
    <row r="8" spans="1:21" ht="27.6" customHeight="1">
      <c r="A8" s="73" t="s">
        <v>272</v>
      </c>
      <c r="B8" s="73" t="s">
        <v>271</v>
      </c>
      <c r="C8" s="77"/>
      <c r="D8" s="76"/>
      <c r="E8" s="75"/>
      <c r="F8" s="69">
        <f>SUM(F9:F10)</f>
        <v>449399</v>
      </c>
      <c r="G8" s="69">
        <f>SUM(G9:G10)</f>
        <v>194886</v>
      </c>
      <c r="H8" s="69">
        <f>SUM(H9:H10)</f>
        <v>254513</v>
      </c>
      <c r="I8" s="69"/>
      <c r="J8" s="69"/>
    </row>
    <row r="9" spans="1:21" ht="87" customHeight="1">
      <c r="A9" s="74" t="s">
        <v>270</v>
      </c>
      <c r="B9" s="74" t="s">
        <v>269</v>
      </c>
      <c r="C9" s="68" t="s">
        <v>268</v>
      </c>
      <c r="D9" s="67" t="s">
        <v>190</v>
      </c>
      <c r="E9" s="3" t="s">
        <v>264</v>
      </c>
      <c r="F9" s="65">
        <f>SUM(G9:H9)</f>
        <v>259723</v>
      </c>
      <c r="G9" s="65">
        <v>194886</v>
      </c>
      <c r="H9" s="65">
        <v>64837</v>
      </c>
      <c r="I9" s="65"/>
      <c r="J9" s="65"/>
    </row>
    <row r="10" spans="1:21" ht="70.349999999999994" customHeight="1">
      <c r="A10" s="74" t="s">
        <v>267</v>
      </c>
      <c r="B10" s="74" t="s">
        <v>266</v>
      </c>
      <c r="C10" s="68" t="s">
        <v>265</v>
      </c>
      <c r="D10" s="67" t="s">
        <v>190</v>
      </c>
      <c r="E10" s="3" t="s">
        <v>264</v>
      </c>
      <c r="F10" s="65">
        <f>SUM(G10:H10)</f>
        <v>189676</v>
      </c>
      <c r="G10" s="65"/>
      <c r="H10" s="65">
        <v>189676</v>
      </c>
      <c r="I10" s="65"/>
      <c r="J10" s="65"/>
    </row>
    <row r="11" spans="1:21" ht="27.6" customHeight="1">
      <c r="A11" s="73" t="s">
        <v>263</v>
      </c>
      <c r="B11" s="73" t="s">
        <v>229</v>
      </c>
      <c r="C11" s="77"/>
      <c r="D11" s="76"/>
      <c r="E11" s="75"/>
      <c r="F11" s="69">
        <f>SUM(F12:F23)</f>
        <v>560832</v>
      </c>
      <c r="G11" s="69">
        <f>SUM(G12:G23)</f>
        <v>560832</v>
      </c>
      <c r="H11" s="69"/>
      <c r="I11" s="69"/>
      <c r="J11" s="69"/>
    </row>
    <row r="12" spans="1:21" ht="94.5" customHeight="1">
      <c r="A12" s="74" t="s">
        <v>262</v>
      </c>
      <c r="B12" s="74" t="s">
        <v>229</v>
      </c>
      <c r="C12" s="68" t="s">
        <v>261</v>
      </c>
      <c r="D12" s="67" t="s">
        <v>260</v>
      </c>
      <c r="E12" s="3" t="s">
        <v>226</v>
      </c>
      <c r="F12" s="65">
        <f t="shared" ref="F12:F23" si="0">SUM(G12:H12)</f>
        <v>60000</v>
      </c>
      <c r="G12" s="65">
        <v>60000</v>
      </c>
      <c r="H12" s="65"/>
      <c r="I12" s="65"/>
      <c r="J12" s="65"/>
    </row>
    <row r="13" spans="1:21" ht="100.35" customHeight="1">
      <c r="A13" s="74" t="s">
        <v>259</v>
      </c>
      <c r="B13" s="74" t="s">
        <v>229</v>
      </c>
      <c r="C13" s="68" t="s">
        <v>258</v>
      </c>
      <c r="D13" s="67" t="s">
        <v>257</v>
      </c>
      <c r="E13" s="3" t="s">
        <v>226</v>
      </c>
      <c r="F13" s="65">
        <f t="shared" si="0"/>
        <v>35000</v>
      </c>
      <c r="G13" s="80">
        <v>35000</v>
      </c>
      <c r="H13" s="80"/>
      <c r="I13" s="80"/>
      <c r="J13" s="8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ht="100.35" customHeight="1">
      <c r="A14" s="74" t="s">
        <v>256</v>
      </c>
      <c r="B14" s="74" t="s">
        <v>229</v>
      </c>
      <c r="C14" s="68" t="s">
        <v>255</v>
      </c>
      <c r="D14" s="67" t="s">
        <v>231</v>
      </c>
      <c r="E14" s="3" t="s">
        <v>226</v>
      </c>
      <c r="F14" s="65">
        <f t="shared" si="0"/>
        <v>33000</v>
      </c>
      <c r="G14" s="65">
        <v>33000</v>
      </c>
      <c r="H14" s="65"/>
      <c r="I14" s="65"/>
      <c r="J14" s="65"/>
    </row>
    <row r="15" spans="1:21" ht="100.35" customHeight="1">
      <c r="A15" s="74" t="s">
        <v>254</v>
      </c>
      <c r="B15" s="74" t="s">
        <v>229</v>
      </c>
      <c r="C15" s="68" t="s">
        <v>253</v>
      </c>
      <c r="D15" s="67" t="s">
        <v>252</v>
      </c>
      <c r="E15" s="3" t="s">
        <v>226</v>
      </c>
      <c r="F15" s="65">
        <f t="shared" si="0"/>
        <v>60000</v>
      </c>
      <c r="G15" s="65">
        <v>60000</v>
      </c>
      <c r="H15" s="65"/>
      <c r="I15" s="65"/>
      <c r="J15" s="65"/>
    </row>
    <row r="16" spans="1:21" ht="96.75" customHeight="1">
      <c r="A16" s="74" t="s">
        <v>251</v>
      </c>
      <c r="B16" s="74" t="s">
        <v>229</v>
      </c>
      <c r="C16" s="68" t="s">
        <v>250</v>
      </c>
      <c r="D16" s="67" t="s">
        <v>249</v>
      </c>
      <c r="E16" s="3" t="s">
        <v>226</v>
      </c>
      <c r="F16" s="65">
        <f t="shared" si="0"/>
        <v>33000</v>
      </c>
      <c r="G16" s="65">
        <v>33000</v>
      </c>
      <c r="H16" s="65"/>
      <c r="I16" s="65"/>
      <c r="J16" s="65"/>
    </row>
    <row r="17" spans="1:21" ht="100.35" customHeight="1">
      <c r="A17" s="74" t="s">
        <v>248</v>
      </c>
      <c r="B17" s="74" t="s">
        <v>229</v>
      </c>
      <c r="C17" s="68" t="s">
        <v>247</v>
      </c>
      <c r="D17" s="67" t="s">
        <v>246</v>
      </c>
      <c r="E17" s="3" t="s">
        <v>226</v>
      </c>
      <c r="F17" s="65">
        <f t="shared" si="0"/>
        <v>55000</v>
      </c>
      <c r="G17" s="65">
        <v>55000</v>
      </c>
      <c r="H17" s="65"/>
      <c r="I17" s="65"/>
      <c r="J17" s="65"/>
    </row>
    <row r="18" spans="1:21" ht="100.35" customHeight="1">
      <c r="A18" s="74" t="s">
        <v>245</v>
      </c>
      <c r="B18" s="74" t="s">
        <v>229</v>
      </c>
      <c r="C18" s="68" t="s">
        <v>244</v>
      </c>
      <c r="D18" s="67" t="s">
        <v>243</v>
      </c>
      <c r="E18" s="3" t="s">
        <v>226</v>
      </c>
      <c r="F18" s="65">
        <f t="shared" si="0"/>
        <v>20000</v>
      </c>
      <c r="G18" s="80">
        <v>20000</v>
      </c>
      <c r="H18" s="80"/>
      <c r="I18" s="80"/>
      <c r="J18" s="8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ht="93" customHeight="1">
      <c r="A19" s="74" t="s">
        <v>242</v>
      </c>
      <c r="B19" s="74" t="s">
        <v>229</v>
      </c>
      <c r="C19" s="68" t="s">
        <v>241</v>
      </c>
      <c r="D19" s="67" t="s">
        <v>240</v>
      </c>
      <c r="E19" s="3" t="s">
        <v>226</v>
      </c>
      <c r="F19" s="65">
        <f t="shared" si="0"/>
        <v>70000</v>
      </c>
      <c r="G19" s="65">
        <v>70000</v>
      </c>
      <c r="H19" s="65"/>
      <c r="I19" s="65"/>
      <c r="J19" s="65"/>
    </row>
    <row r="20" spans="1:21" ht="100.35" customHeight="1">
      <c r="A20" s="74" t="s">
        <v>239</v>
      </c>
      <c r="B20" s="74" t="s">
        <v>229</v>
      </c>
      <c r="C20" s="68" t="s">
        <v>238</v>
      </c>
      <c r="D20" s="67" t="s">
        <v>237</v>
      </c>
      <c r="E20" s="3" t="s">
        <v>226</v>
      </c>
      <c r="F20" s="65">
        <f t="shared" si="0"/>
        <v>90000</v>
      </c>
      <c r="G20" s="65">
        <v>90000</v>
      </c>
      <c r="H20" s="65"/>
      <c r="I20" s="65"/>
      <c r="J20" s="65"/>
    </row>
    <row r="21" spans="1:21" ht="100.35" customHeight="1">
      <c r="A21" s="74" t="s">
        <v>236</v>
      </c>
      <c r="B21" s="74" t="s">
        <v>229</v>
      </c>
      <c r="C21" s="68" t="s">
        <v>235</v>
      </c>
      <c r="D21" s="67" t="s">
        <v>234</v>
      </c>
      <c r="E21" s="3" t="s">
        <v>226</v>
      </c>
      <c r="F21" s="65">
        <f t="shared" si="0"/>
        <v>30000</v>
      </c>
      <c r="G21" s="65">
        <v>30000</v>
      </c>
      <c r="H21" s="65"/>
      <c r="I21" s="65"/>
      <c r="J21" s="65"/>
    </row>
    <row r="22" spans="1:21" ht="100.35" customHeight="1">
      <c r="A22" s="74" t="s">
        <v>233</v>
      </c>
      <c r="B22" s="74" t="s">
        <v>229</v>
      </c>
      <c r="C22" s="68" t="s">
        <v>232</v>
      </c>
      <c r="D22" s="67" t="s">
        <v>231</v>
      </c>
      <c r="E22" s="3" t="s">
        <v>226</v>
      </c>
      <c r="F22" s="65">
        <f t="shared" si="0"/>
        <v>73000</v>
      </c>
      <c r="G22" s="65">
        <v>73000</v>
      </c>
      <c r="H22" s="65"/>
      <c r="I22" s="65"/>
      <c r="J22" s="65"/>
    </row>
    <row r="23" spans="1:21" ht="100.35" customHeight="1">
      <c r="A23" s="74" t="s">
        <v>230</v>
      </c>
      <c r="B23" s="74" t="s">
        <v>229</v>
      </c>
      <c r="C23" s="68" t="s">
        <v>228</v>
      </c>
      <c r="D23" s="67" t="s">
        <v>227</v>
      </c>
      <c r="E23" s="3" t="s">
        <v>226</v>
      </c>
      <c r="F23" s="65">
        <f t="shared" si="0"/>
        <v>1832</v>
      </c>
      <c r="G23" s="80">
        <v>1832</v>
      </c>
      <c r="H23" s="80"/>
      <c r="I23" s="80"/>
      <c r="J23" s="8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30.75" customHeight="1">
      <c r="A24" s="72" t="s">
        <v>225</v>
      </c>
      <c r="B24" s="72" t="s">
        <v>220</v>
      </c>
      <c r="C24" s="72"/>
      <c r="D24" s="79"/>
      <c r="E24" s="71"/>
      <c r="F24" s="69">
        <f>SUM(F25:F26)</f>
        <v>135375</v>
      </c>
      <c r="G24" s="69">
        <f>SUM(G25:G26)</f>
        <v>135375</v>
      </c>
      <c r="H24" s="69"/>
      <c r="I24" s="69"/>
      <c r="J24" s="69"/>
    </row>
    <row r="25" spans="1:21" ht="76.5" customHeight="1">
      <c r="A25" s="68" t="s">
        <v>224</v>
      </c>
      <c r="B25" s="68" t="s">
        <v>220</v>
      </c>
      <c r="C25" s="68" t="s">
        <v>223</v>
      </c>
      <c r="D25" s="67" t="s">
        <v>190</v>
      </c>
      <c r="E25" s="3" t="s">
        <v>222</v>
      </c>
      <c r="F25" s="65">
        <f>SUM(G25:H25)</f>
        <v>120948</v>
      </c>
      <c r="G25" s="65">
        <v>120948</v>
      </c>
      <c r="H25" s="65"/>
      <c r="I25" s="65"/>
      <c r="J25" s="65"/>
    </row>
    <row r="26" spans="1:21" ht="75" customHeight="1">
      <c r="A26" s="68" t="s">
        <v>221</v>
      </c>
      <c r="B26" s="68" t="s">
        <v>220</v>
      </c>
      <c r="C26" s="68" t="s">
        <v>219</v>
      </c>
      <c r="D26" s="67" t="s">
        <v>190</v>
      </c>
      <c r="E26" s="3" t="s">
        <v>218</v>
      </c>
      <c r="F26" s="65">
        <f>SUM(G26:H26)</f>
        <v>14427</v>
      </c>
      <c r="G26" s="65">
        <v>14427</v>
      </c>
      <c r="H26" s="65"/>
      <c r="I26" s="65"/>
      <c r="J26" s="65"/>
    </row>
    <row r="27" spans="1:21" ht="60.75" customHeight="1">
      <c r="A27" s="73" t="s">
        <v>217</v>
      </c>
      <c r="B27" s="73" t="s">
        <v>216</v>
      </c>
      <c r="C27" s="72" t="s">
        <v>215</v>
      </c>
      <c r="D27" s="72" t="s">
        <v>190</v>
      </c>
      <c r="E27" s="71" t="s">
        <v>214</v>
      </c>
      <c r="F27" s="69">
        <f>SUM(G27:H27)</f>
        <v>30000</v>
      </c>
      <c r="G27" s="69">
        <v>30000</v>
      </c>
      <c r="H27" s="69"/>
      <c r="I27" s="69"/>
      <c r="J27" s="69"/>
    </row>
    <row r="28" spans="1:21" ht="67.5" customHeight="1">
      <c r="A28" s="73" t="s">
        <v>213</v>
      </c>
      <c r="B28" s="73" t="s">
        <v>212</v>
      </c>
      <c r="C28" s="72" t="s">
        <v>211</v>
      </c>
      <c r="D28" s="72" t="s">
        <v>207</v>
      </c>
      <c r="E28" s="75"/>
      <c r="F28" s="69">
        <f>SUM(G28:H28)</f>
        <v>320180</v>
      </c>
      <c r="G28" s="69">
        <v>197119</v>
      </c>
      <c r="H28" s="69">
        <v>123061</v>
      </c>
      <c r="I28" s="69"/>
      <c r="J28" s="69"/>
      <c r="L28" s="78"/>
    </row>
    <row r="29" spans="1:21" ht="69" customHeight="1">
      <c r="A29" s="73" t="s">
        <v>210</v>
      </c>
      <c r="B29" s="73" t="s">
        <v>209</v>
      </c>
      <c r="C29" s="72" t="s">
        <v>208</v>
      </c>
      <c r="D29" s="72" t="s">
        <v>207</v>
      </c>
      <c r="E29" s="75"/>
      <c r="F29" s="70">
        <f>SUM(G29:H29)</f>
        <v>134389</v>
      </c>
      <c r="G29" s="69">
        <v>134389</v>
      </c>
      <c r="H29" s="69"/>
      <c r="I29" s="69"/>
      <c r="J29" s="69"/>
    </row>
    <row r="30" spans="1:21" ht="50.25" customHeight="1">
      <c r="A30" s="73" t="s">
        <v>206</v>
      </c>
      <c r="B30" s="73" t="s">
        <v>199</v>
      </c>
      <c r="C30" s="77"/>
      <c r="D30" s="76"/>
      <c r="E30" s="75"/>
      <c r="F30" s="69">
        <f>SUM(F31:F33)</f>
        <v>34401</v>
      </c>
      <c r="G30" s="69">
        <f>SUM(G31:G33)</f>
        <v>34395</v>
      </c>
      <c r="H30" s="69">
        <f>SUM(H31:H33)</f>
        <v>6</v>
      </c>
      <c r="I30" s="69"/>
      <c r="J30" s="69"/>
    </row>
    <row r="31" spans="1:21" ht="70.5" customHeight="1">
      <c r="A31" s="74" t="s">
        <v>205</v>
      </c>
      <c r="B31" s="74" t="s">
        <v>199</v>
      </c>
      <c r="C31" s="68" t="s">
        <v>202</v>
      </c>
      <c r="D31" s="67" t="s">
        <v>204</v>
      </c>
      <c r="E31" s="3"/>
      <c r="F31" s="65">
        <f>SUM(G31:H31)</f>
        <v>1485</v>
      </c>
      <c r="G31" s="65">
        <v>1479</v>
      </c>
      <c r="H31" s="65">
        <v>6</v>
      </c>
      <c r="I31" s="65"/>
      <c r="J31" s="65"/>
    </row>
    <row r="32" spans="1:21" ht="60" customHeight="1">
      <c r="A32" s="74" t="s">
        <v>203</v>
      </c>
      <c r="B32" s="74" t="s">
        <v>199</v>
      </c>
      <c r="C32" s="68" t="s">
        <v>202</v>
      </c>
      <c r="D32" s="67" t="s">
        <v>190</v>
      </c>
      <c r="E32" s="3" t="s">
        <v>201</v>
      </c>
      <c r="F32" s="65">
        <f>SUM(G32:H32)</f>
        <v>5367</v>
      </c>
      <c r="G32" s="65">
        <v>5367</v>
      </c>
      <c r="H32" s="65"/>
      <c r="I32" s="65"/>
      <c r="J32" s="65"/>
    </row>
    <row r="33" spans="1:10" ht="60" customHeight="1">
      <c r="A33" s="74" t="s">
        <v>200</v>
      </c>
      <c r="B33" s="74" t="s">
        <v>199</v>
      </c>
      <c r="C33" s="68" t="s">
        <v>198</v>
      </c>
      <c r="D33" s="67" t="s">
        <v>190</v>
      </c>
      <c r="E33" s="3" t="s">
        <v>197</v>
      </c>
      <c r="F33" s="65">
        <f>SUM(G33:H33)</f>
        <v>27549</v>
      </c>
      <c r="G33" s="65">
        <v>27549</v>
      </c>
      <c r="H33" s="65"/>
      <c r="I33" s="65"/>
      <c r="J33" s="65"/>
    </row>
    <row r="34" spans="1:10" ht="45" customHeight="1">
      <c r="A34" s="73" t="s">
        <v>196</v>
      </c>
      <c r="B34" s="73" t="s">
        <v>195</v>
      </c>
      <c r="C34" s="72" t="s">
        <v>195</v>
      </c>
      <c r="D34" s="72" t="s">
        <v>190</v>
      </c>
      <c r="E34" s="71" t="s">
        <v>194</v>
      </c>
      <c r="F34" s="70">
        <f>SUM(G34:H34)</f>
        <v>5620</v>
      </c>
      <c r="G34" s="69">
        <v>5620</v>
      </c>
      <c r="H34" s="69"/>
      <c r="I34" s="69"/>
      <c r="J34" s="69"/>
    </row>
    <row r="35" spans="1:10" ht="72.75" customHeight="1">
      <c r="A35" s="68" t="s">
        <v>193</v>
      </c>
      <c r="B35" s="68" t="s">
        <v>192</v>
      </c>
      <c r="C35" s="68" t="s">
        <v>191</v>
      </c>
      <c r="D35" s="67" t="s">
        <v>190</v>
      </c>
      <c r="E35" s="3" t="s">
        <v>189</v>
      </c>
      <c r="F35" s="65">
        <f>SUM(G35:H35)</f>
        <v>135220</v>
      </c>
      <c r="G35" s="66">
        <v>135220</v>
      </c>
      <c r="H35" s="65"/>
      <c r="I35" s="65"/>
      <c r="J35" s="65"/>
    </row>
    <row r="36" spans="1:10" ht="19.5">
      <c r="A36" s="64"/>
      <c r="B36" s="63"/>
      <c r="C36" s="63"/>
      <c r="D36" s="63"/>
      <c r="F36" s="63"/>
      <c r="G36" s="63"/>
      <c r="H36" s="63"/>
      <c r="I36" s="63"/>
      <c r="J36" s="63"/>
    </row>
    <row r="37" spans="1:10" s="124" customFormat="1" ht="19.5">
      <c r="A37" s="122" t="s">
        <v>300</v>
      </c>
      <c r="B37" s="120"/>
      <c r="C37" s="123" t="s">
        <v>301</v>
      </c>
      <c r="D37" s="120"/>
      <c r="E37" s="120"/>
      <c r="F37" s="123" t="s">
        <v>302</v>
      </c>
      <c r="G37" s="120"/>
      <c r="H37" s="120"/>
      <c r="I37" s="120"/>
    </row>
    <row r="38" spans="1:10" ht="19.5">
      <c r="A38" s="64"/>
      <c r="B38" s="63"/>
      <c r="C38" s="63"/>
      <c r="D38" s="63"/>
      <c r="F38" s="63"/>
      <c r="G38" s="63"/>
      <c r="H38" s="63"/>
      <c r="I38" s="63"/>
      <c r="J38" s="63"/>
    </row>
  </sheetData>
  <autoFilter ref="A5:U38"/>
  <mergeCells count="12">
    <mergeCell ref="E4:E5"/>
    <mergeCell ref="A1:J1"/>
    <mergeCell ref="A7:E7"/>
    <mergeCell ref="A6:E6"/>
    <mergeCell ref="D3:E3"/>
    <mergeCell ref="F4:H4"/>
    <mergeCell ref="I4:J4"/>
    <mergeCell ref="A4:A5"/>
    <mergeCell ref="B4:B5"/>
    <mergeCell ref="C4:C5"/>
    <mergeCell ref="D4:D5"/>
    <mergeCell ref="A2:J2"/>
  </mergeCells>
  <phoneticPr fontId="8" type="noConversion"/>
  <printOptions horizontalCentered="1"/>
  <pageMargins left="0" right="0" top="0.39370078740157483" bottom="0.39370078740157483" header="0.19685039370078741" footer="0.19685039370078741"/>
  <pageSetup paperSize="9" scale="83" fitToHeight="0" orientation="landscape" r:id="rId1"/>
  <headerFooter alignWithMargins="0">
    <oddFooter>&amp;C&amp;"標楷體,標準"第 &amp;P 頁，共 &amp;N 頁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zoomScale="60" zoomScaleNormal="100" workbookViewId="0">
      <selection activeCell="A206" sqref="A206"/>
    </sheetView>
  </sheetViews>
  <sheetFormatPr defaultColWidth="8.875" defaultRowHeight="16.5"/>
  <cols>
    <col min="1" max="16384" width="8.875" style="108"/>
  </cols>
  <sheetData>
    <row r="1" spans="1:13" ht="27.75">
      <c r="A1" s="106" t="s">
        <v>305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</row>
    <row r="2" spans="1:13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</row>
    <row r="3" spans="1:1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</row>
    <row r="4" spans="1:13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</row>
    <row r="5" spans="1:1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</row>
    <row r="8" spans="1:13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</row>
    <row r="9" spans="1:1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</row>
    <row r="10" spans="1:1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</row>
    <row r="11" spans="1:13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</row>
    <row r="12" spans="1:1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</row>
    <row r="13" spans="1:13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</row>
    <row r="14" spans="1:13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</row>
    <row r="15" spans="1:13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</row>
    <row r="16" spans="1:13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</row>
    <row r="17" spans="1:13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</row>
    <row r="18" spans="1:13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</row>
    <row r="19" spans="1:13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</row>
    <row r="20" spans="1:13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</row>
    <row r="21" spans="1:13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</row>
    <row r="22" spans="1:13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1:13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</row>
    <row r="24" spans="1:13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1:13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</row>
    <row r="26" spans="1:13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</row>
    <row r="27" spans="1:13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</row>
    <row r="28" spans="1:13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</row>
    <row r="29" spans="1:13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</row>
    <row r="30" spans="1:13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</row>
    <row r="31" spans="1:13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</row>
    <row r="32" spans="1:13" ht="27.75">
      <c r="A32" s="109" t="s">
        <v>306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</row>
    <row r="33" spans="1:13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</row>
    <row r="34" spans="1:13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</row>
    <row r="35" spans="1:13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</row>
    <row r="36" spans="1:13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</row>
    <row r="37" spans="1:13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</row>
    <row r="38" spans="1:13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</row>
    <row r="39" spans="1:13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</row>
    <row r="40" spans="1:13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</row>
    <row r="41" spans="1:13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</row>
    <row r="42" spans="1:13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</row>
    <row r="43" spans="1:13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</row>
    <row r="44" spans="1:13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</row>
    <row r="45" spans="1:13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</row>
    <row r="46" spans="1:13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1:13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</row>
    <row r="48" spans="1:13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</row>
    <row r="49" spans="1:13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</row>
    <row r="50" spans="1:13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</row>
    <row r="51" spans="1:13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</row>
    <row r="52" spans="1:13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</row>
    <row r="53" spans="1:13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</row>
    <row r="54" spans="1:13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</row>
    <row r="55" spans="1:13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</row>
    <row r="56" spans="1:13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</row>
    <row r="57" spans="1:13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</row>
    <row r="58" spans="1:13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</row>
    <row r="59" spans="1:13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</row>
    <row r="60" spans="1:13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</row>
    <row r="61" spans="1:13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</row>
    <row r="62" spans="1:13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</row>
    <row r="63" spans="1:13"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</row>
    <row r="64" spans="1:13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</row>
    <row r="65" spans="1:13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</row>
    <row r="66" spans="1:13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</row>
    <row r="67" spans="1:13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</row>
    <row r="68" spans="1:13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</row>
    <row r="69" spans="1:13" ht="27.75">
      <c r="A69" s="109" t="s">
        <v>307</v>
      </c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</row>
    <row r="70" spans="1:13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</row>
    <row r="71" spans="1:13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</row>
    <row r="72" spans="1:13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</row>
    <row r="73" spans="1:13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</row>
    <row r="74" spans="1:13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</row>
    <row r="75" spans="1:13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</row>
    <row r="76" spans="1:13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</row>
    <row r="77" spans="1:13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</row>
    <row r="78" spans="1:13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</row>
    <row r="79" spans="1:13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</row>
    <row r="80" spans="1:13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</row>
    <row r="81" spans="1:13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</row>
    <row r="82" spans="1:13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</row>
    <row r="83" spans="1:13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</row>
    <row r="84" spans="1:13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</row>
    <row r="85" spans="1:13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</row>
    <row r="86" spans="1:13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</row>
    <row r="87" spans="1:13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</row>
    <row r="88" spans="1:13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</row>
    <row r="89" spans="1:13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</row>
    <row r="90" spans="1:13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</row>
    <row r="91" spans="1:13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</row>
    <row r="92" spans="1:13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</row>
    <row r="93" spans="1:13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</row>
    <row r="94" spans="1:13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</row>
    <row r="95" spans="1:13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</row>
    <row r="96" spans="1:13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</row>
    <row r="97" spans="1:13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</row>
    <row r="98" spans="1:13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</row>
    <row r="99" spans="1:13"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</row>
    <row r="100" spans="1:13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</row>
    <row r="101" spans="1:13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</row>
    <row r="102" spans="1:13" ht="27.75">
      <c r="A102" s="109" t="s">
        <v>308</v>
      </c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</row>
    <row r="103" spans="1:13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</row>
    <row r="104" spans="1:13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</row>
    <row r="105" spans="1:13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</row>
    <row r="106" spans="1:13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</row>
    <row r="107" spans="1:13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</row>
    <row r="108" spans="1:13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</row>
    <row r="109" spans="1:13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</row>
    <row r="110" spans="1:13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</row>
    <row r="111" spans="1:13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</row>
    <row r="112" spans="1:13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</row>
    <row r="113" spans="1:13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</row>
    <row r="114" spans="1:13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</row>
    <row r="115" spans="1:13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</row>
    <row r="116" spans="1:13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</row>
    <row r="117" spans="1:13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</row>
    <row r="118" spans="1:13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</row>
    <row r="119" spans="1:13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</row>
    <row r="120" spans="1:13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</row>
    <row r="121" spans="1:13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</row>
    <row r="122" spans="1:13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</row>
    <row r="123" spans="1:13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</row>
    <row r="124" spans="1:13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</row>
    <row r="125" spans="1:13"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</row>
    <row r="126" spans="1:13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</row>
    <row r="127" spans="1:13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</row>
    <row r="128" spans="1:13"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</row>
    <row r="129" spans="1:13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</row>
    <row r="130" spans="1:13"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</row>
    <row r="131" spans="1:13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</row>
    <row r="132" spans="1:13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</row>
    <row r="133" spans="1:13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</row>
    <row r="134" spans="1:13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</row>
    <row r="135" spans="1:13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1:13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</row>
    <row r="137" spans="1:13" ht="27.75">
      <c r="A137" s="109" t="s">
        <v>309</v>
      </c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</row>
    <row r="138" spans="1:13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</row>
    <row r="139" spans="1:13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</row>
    <row r="140" spans="1:13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</row>
    <row r="141" spans="1:13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</row>
    <row r="142" spans="1:13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</row>
    <row r="143" spans="1:13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</row>
    <row r="144" spans="1:13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</row>
    <row r="145" spans="1:13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</row>
    <row r="146" spans="1:13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</row>
    <row r="147" spans="1:13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</row>
    <row r="148" spans="1:13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</row>
    <row r="149" spans="1:13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</row>
    <row r="150" spans="1:13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</row>
    <row r="151" spans="1:13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</row>
    <row r="152" spans="1:13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</row>
    <row r="153" spans="1:13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</row>
    <row r="154" spans="1:13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</row>
    <row r="155" spans="1:13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</row>
    <row r="156" spans="1:13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</row>
    <row r="157" spans="1:13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</row>
    <row r="158" spans="1:13"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</row>
    <row r="159" spans="1:13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</row>
    <row r="160" spans="1:13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</row>
    <row r="161" spans="1:13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</row>
    <row r="162" spans="1:13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</row>
    <row r="163" spans="1:13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  <row r="164" spans="1:13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</row>
    <row r="165" spans="1:13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</row>
    <row r="166" spans="1:13"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</row>
    <row r="167" spans="1:13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</row>
    <row r="168" spans="1:13" ht="27.75">
      <c r="A168" s="109" t="s">
        <v>310</v>
      </c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</row>
    <row r="169" spans="1:13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</row>
    <row r="170" spans="1:13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</row>
    <row r="171" spans="1:13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</row>
    <row r="172" spans="1:13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</row>
    <row r="173" spans="1:13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</row>
    <row r="174" spans="1:13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</row>
    <row r="175" spans="1:13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</row>
    <row r="176" spans="1:13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</row>
    <row r="177" spans="1:13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</row>
    <row r="178" spans="1:13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1:13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</row>
    <row r="180" spans="1:13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</row>
    <row r="181" spans="1:13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</row>
    <row r="182" spans="1:13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</row>
    <row r="183" spans="1:13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</row>
    <row r="184" spans="1:13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</row>
    <row r="185" spans="1:13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</row>
    <row r="186" spans="1:13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</row>
    <row r="187" spans="1:13" ht="27.75">
      <c r="A187" s="109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</row>
    <row r="188" spans="1:13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</row>
    <row r="189" spans="1:13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</row>
    <row r="190" spans="1:13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</row>
    <row r="191" spans="1:13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</row>
    <row r="192" spans="1:13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</row>
    <row r="193" spans="1:13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</row>
    <row r="194" spans="1:13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</row>
    <row r="195" spans="1:13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</row>
    <row r="196" spans="1:13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</row>
    <row r="197" spans="1:13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</row>
    <row r="198" spans="1:13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</row>
    <row r="199" spans="1:13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</row>
    <row r="200" spans="1:13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</row>
    <row r="201" spans="1:13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</row>
    <row r="202" spans="1:13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</row>
    <row r="203" spans="1:13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</row>
    <row r="204" spans="1:13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</row>
    <row r="205" spans="1:13" ht="27.75">
      <c r="A205" s="109" t="s">
        <v>311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</row>
    <row r="206" spans="1:13"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</row>
    <row r="207" spans="1:13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</row>
    <row r="208" spans="1:13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</row>
    <row r="209" spans="1:13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</row>
    <row r="210" spans="1:13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</row>
    <row r="211" spans="1:13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</row>
    <row r="212" spans="1:13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</row>
    <row r="213" spans="1:13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</row>
    <row r="214" spans="1:13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</row>
    <row r="215" spans="1:13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</row>
  </sheetData>
  <phoneticPr fontId="3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73"/>
  <sheetViews>
    <sheetView tabSelected="1" view="pageBreakPreview" zoomScale="80" zoomScaleNormal="100" zoomScaleSheetLayoutView="80" workbookViewId="0">
      <selection activeCell="H9" sqref="H8:H9"/>
    </sheetView>
  </sheetViews>
  <sheetFormatPr defaultColWidth="9" defaultRowHeight="16.350000000000001" customHeight="1"/>
  <cols>
    <col min="1" max="1" width="16.5" style="89" customWidth="1"/>
    <col min="2" max="2" width="36" style="89" customWidth="1"/>
    <col min="3" max="3" width="21.5" style="89" customWidth="1"/>
    <col min="4" max="4" width="14.5" style="89" customWidth="1"/>
    <col min="5" max="5" width="17" style="89" customWidth="1"/>
    <col min="6" max="6" width="12" style="89" customWidth="1"/>
    <col min="7" max="7" width="19.125" style="89" customWidth="1"/>
    <col min="8" max="9" width="11.875" style="89" customWidth="1"/>
    <col min="10" max="10" width="12.375" style="89" customWidth="1"/>
    <col min="11" max="257" width="9.375" style="89" customWidth="1"/>
    <col min="258" max="1024" width="9.375" style="90" customWidth="1"/>
    <col min="1025" max="1025" width="8.875" style="90" customWidth="1"/>
    <col min="1026" max="16384" width="9" style="90"/>
  </cols>
  <sheetData>
    <row r="1" spans="1:257" ht="32.1" customHeight="1">
      <c r="A1" s="164" t="s">
        <v>288</v>
      </c>
      <c r="B1" s="164"/>
      <c r="C1" s="164"/>
      <c r="D1" s="164"/>
      <c r="E1" s="164"/>
      <c r="F1" s="164"/>
      <c r="G1" s="164"/>
      <c r="H1" s="164"/>
      <c r="I1" s="164"/>
    </row>
    <row r="2" spans="1:257" ht="24.6" customHeight="1">
      <c r="A2" s="164" t="s">
        <v>304</v>
      </c>
      <c r="B2" s="164"/>
      <c r="C2" s="164"/>
      <c r="D2" s="164"/>
      <c r="E2" s="164"/>
      <c r="F2" s="164"/>
      <c r="G2" s="164"/>
      <c r="H2" s="164"/>
      <c r="I2" s="164"/>
    </row>
    <row r="3" spans="1:257" s="95" customFormat="1" ht="20.100000000000001" customHeight="1">
      <c r="A3" s="91" t="s">
        <v>362</v>
      </c>
      <c r="B3" s="91"/>
      <c r="C3" s="165"/>
      <c r="D3" s="165"/>
      <c r="E3" s="165"/>
      <c r="F3" s="92"/>
      <c r="G3" s="92"/>
      <c r="H3" s="92"/>
      <c r="I3" s="93" t="s">
        <v>0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</row>
    <row r="4" spans="1:257" s="94" customFormat="1" ht="45.75" customHeight="1">
      <c r="A4" s="161" t="s">
        <v>289</v>
      </c>
      <c r="B4" s="161" t="s">
        <v>290</v>
      </c>
      <c r="C4" s="161" t="s">
        <v>291</v>
      </c>
      <c r="D4" s="161" t="s">
        <v>292</v>
      </c>
      <c r="E4" s="161" t="s">
        <v>293</v>
      </c>
      <c r="F4" s="161" t="s">
        <v>294</v>
      </c>
      <c r="G4" s="161" t="s">
        <v>295</v>
      </c>
      <c r="H4" s="161" t="s">
        <v>296</v>
      </c>
      <c r="I4" s="161"/>
    </row>
    <row r="5" spans="1:257" s="94" customFormat="1" ht="73.349999999999994" customHeight="1">
      <c r="A5" s="161"/>
      <c r="B5" s="161"/>
      <c r="C5" s="161"/>
      <c r="D5" s="161"/>
      <c r="E5" s="161"/>
      <c r="F5" s="161"/>
      <c r="G5" s="161"/>
      <c r="H5" s="96" t="s">
        <v>297</v>
      </c>
      <c r="I5" s="96" t="s">
        <v>298</v>
      </c>
    </row>
    <row r="6" spans="1:257" s="94" customFormat="1" ht="29.1" customHeight="1">
      <c r="A6" s="162" t="s">
        <v>299</v>
      </c>
      <c r="B6" s="162"/>
      <c r="C6" s="162"/>
      <c r="D6" s="162"/>
      <c r="E6" s="97">
        <f>SUM(E7:E52)</f>
        <v>5480.2</v>
      </c>
      <c r="F6" s="163"/>
      <c r="G6" s="163"/>
      <c r="H6" s="163"/>
      <c r="I6" s="163"/>
    </row>
    <row r="7" spans="1:257" s="94" customFormat="1" ht="62.45" customHeight="1">
      <c r="A7" s="125" t="s">
        <v>324</v>
      </c>
      <c r="B7" s="126" t="s">
        <v>325</v>
      </c>
      <c r="C7" s="127" t="s">
        <v>326</v>
      </c>
      <c r="D7" s="128" t="s">
        <v>327</v>
      </c>
      <c r="E7" s="129">
        <v>773</v>
      </c>
      <c r="F7" s="130" t="s">
        <v>328</v>
      </c>
      <c r="G7" s="130"/>
      <c r="H7" s="131" t="s">
        <v>329</v>
      </c>
      <c r="I7" s="132"/>
    </row>
    <row r="8" spans="1:257" s="94" customFormat="1" ht="62.45" customHeight="1">
      <c r="A8" s="125" t="s">
        <v>324</v>
      </c>
      <c r="B8" s="126" t="s">
        <v>325</v>
      </c>
      <c r="C8" s="127" t="s">
        <v>330</v>
      </c>
      <c r="D8" s="128" t="s">
        <v>327</v>
      </c>
      <c r="E8" s="129">
        <v>700</v>
      </c>
      <c r="F8" s="130" t="s">
        <v>328</v>
      </c>
      <c r="G8" s="130"/>
      <c r="H8" s="131" t="s">
        <v>329</v>
      </c>
      <c r="I8" s="132"/>
    </row>
    <row r="9" spans="1:257" s="94" customFormat="1" ht="62.45" customHeight="1">
      <c r="A9" s="125" t="s">
        <v>324</v>
      </c>
      <c r="B9" s="126" t="s">
        <v>325</v>
      </c>
      <c r="C9" s="127" t="s">
        <v>331</v>
      </c>
      <c r="D9" s="128" t="s">
        <v>327</v>
      </c>
      <c r="E9" s="129">
        <v>710</v>
      </c>
      <c r="F9" s="130" t="s">
        <v>328</v>
      </c>
      <c r="G9" s="130"/>
      <c r="H9" s="131" t="s">
        <v>329</v>
      </c>
      <c r="I9" s="132"/>
    </row>
    <row r="10" spans="1:257" s="94" customFormat="1" ht="62.45" customHeight="1">
      <c r="A10" s="125" t="s">
        <v>324</v>
      </c>
      <c r="B10" s="126" t="s">
        <v>325</v>
      </c>
      <c r="C10" s="127" t="s">
        <v>332</v>
      </c>
      <c r="D10" s="128" t="s">
        <v>327</v>
      </c>
      <c r="E10" s="129">
        <v>732</v>
      </c>
      <c r="F10" s="130" t="s">
        <v>328</v>
      </c>
      <c r="G10" s="130"/>
      <c r="H10" s="131" t="s">
        <v>329</v>
      </c>
      <c r="I10" s="132"/>
    </row>
    <row r="11" spans="1:257" s="94" customFormat="1" ht="62.45" customHeight="1">
      <c r="A11" s="125" t="s">
        <v>324</v>
      </c>
      <c r="B11" s="126" t="s">
        <v>325</v>
      </c>
      <c r="C11" s="127" t="s">
        <v>333</v>
      </c>
      <c r="D11" s="128" t="s">
        <v>327</v>
      </c>
      <c r="E11" s="129">
        <v>616</v>
      </c>
      <c r="F11" s="130" t="s">
        <v>328</v>
      </c>
      <c r="G11" s="130"/>
      <c r="H11" s="131" t="s">
        <v>329</v>
      </c>
      <c r="I11" s="132"/>
    </row>
    <row r="12" spans="1:257" s="94" customFormat="1" ht="62.45" customHeight="1">
      <c r="A12" s="125" t="s">
        <v>324</v>
      </c>
      <c r="B12" s="126" t="s">
        <v>325</v>
      </c>
      <c r="C12" s="126" t="s">
        <v>334</v>
      </c>
      <c r="D12" s="128" t="s">
        <v>327</v>
      </c>
      <c r="E12" s="133">
        <v>20</v>
      </c>
      <c r="F12" s="130" t="s">
        <v>328</v>
      </c>
      <c r="G12" s="130"/>
      <c r="H12" s="131" t="s">
        <v>329</v>
      </c>
      <c r="I12" s="132"/>
    </row>
    <row r="13" spans="1:257" s="94" customFormat="1" ht="62.45" customHeight="1">
      <c r="A13" s="125" t="s">
        <v>324</v>
      </c>
      <c r="B13" s="126" t="s">
        <v>325</v>
      </c>
      <c r="C13" s="126" t="s">
        <v>335</v>
      </c>
      <c r="D13" s="128" t="s">
        <v>327</v>
      </c>
      <c r="E13" s="134">
        <v>20</v>
      </c>
      <c r="F13" s="130" t="s">
        <v>328</v>
      </c>
      <c r="G13" s="130"/>
      <c r="H13" s="131" t="s">
        <v>329</v>
      </c>
      <c r="I13" s="132"/>
    </row>
    <row r="14" spans="1:257" s="94" customFormat="1" ht="62.45" customHeight="1">
      <c r="A14" s="125" t="s">
        <v>324</v>
      </c>
      <c r="B14" s="126" t="s">
        <v>325</v>
      </c>
      <c r="C14" s="126" t="s">
        <v>336</v>
      </c>
      <c r="D14" s="128" t="s">
        <v>327</v>
      </c>
      <c r="E14" s="134">
        <v>20</v>
      </c>
      <c r="F14" s="130" t="s">
        <v>328</v>
      </c>
      <c r="G14" s="130"/>
      <c r="H14" s="131" t="s">
        <v>329</v>
      </c>
      <c r="I14" s="132"/>
    </row>
    <row r="15" spans="1:257" s="94" customFormat="1" ht="62.45" customHeight="1">
      <c r="A15" s="125" t="s">
        <v>324</v>
      </c>
      <c r="B15" s="126" t="s">
        <v>325</v>
      </c>
      <c r="C15" s="126" t="s">
        <v>337</v>
      </c>
      <c r="D15" s="128" t="s">
        <v>327</v>
      </c>
      <c r="E15" s="134">
        <v>20</v>
      </c>
      <c r="F15" s="130" t="s">
        <v>328</v>
      </c>
      <c r="G15" s="130"/>
      <c r="H15" s="131" t="s">
        <v>329</v>
      </c>
      <c r="I15" s="132"/>
    </row>
    <row r="16" spans="1:257" s="94" customFormat="1" ht="62.45" customHeight="1">
      <c r="A16" s="125" t="s">
        <v>324</v>
      </c>
      <c r="B16" s="126" t="s">
        <v>325</v>
      </c>
      <c r="C16" s="126" t="s">
        <v>338</v>
      </c>
      <c r="D16" s="128" t="s">
        <v>327</v>
      </c>
      <c r="E16" s="134">
        <v>20</v>
      </c>
      <c r="F16" s="130" t="s">
        <v>328</v>
      </c>
      <c r="G16" s="130"/>
      <c r="H16" s="131" t="s">
        <v>329</v>
      </c>
      <c r="I16" s="132"/>
    </row>
    <row r="17" spans="1:9" s="94" customFormat="1" ht="62.45" customHeight="1">
      <c r="A17" s="125" t="s">
        <v>324</v>
      </c>
      <c r="B17" s="126" t="s">
        <v>325</v>
      </c>
      <c r="C17" s="126" t="s">
        <v>339</v>
      </c>
      <c r="D17" s="128" t="s">
        <v>327</v>
      </c>
      <c r="E17" s="134">
        <v>18</v>
      </c>
      <c r="F17" s="130" t="s">
        <v>328</v>
      </c>
      <c r="G17" s="130"/>
      <c r="H17" s="131" t="s">
        <v>329</v>
      </c>
      <c r="I17" s="132"/>
    </row>
    <row r="18" spans="1:9" s="94" customFormat="1" ht="62.45" customHeight="1">
      <c r="A18" s="125" t="s">
        <v>324</v>
      </c>
      <c r="B18" s="126" t="s">
        <v>325</v>
      </c>
      <c r="C18" s="126" t="s">
        <v>340</v>
      </c>
      <c r="D18" s="128" t="s">
        <v>327</v>
      </c>
      <c r="E18" s="135">
        <v>20</v>
      </c>
      <c r="F18" s="130" t="s">
        <v>328</v>
      </c>
      <c r="G18" s="130"/>
      <c r="H18" s="131" t="s">
        <v>329</v>
      </c>
      <c r="I18" s="132"/>
    </row>
    <row r="19" spans="1:9" s="94" customFormat="1" ht="62.45" customHeight="1">
      <c r="A19" s="125" t="s">
        <v>324</v>
      </c>
      <c r="B19" s="126" t="s">
        <v>325</v>
      </c>
      <c r="C19" s="126" t="s">
        <v>341</v>
      </c>
      <c r="D19" s="128" t="s">
        <v>327</v>
      </c>
      <c r="E19" s="135">
        <v>18</v>
      </c>
      <c r="F19" s="130" t="s">
        <v>328</v>
      </c>
      <c r="G19" s="130"/>
      <c r="H19" s="131" t="s">
        <v>329</v>
      </c>
      <c r="I19" s="132"/>
    </row>
    <row r="20" spans="1:9" s="94" customFormat="1" ht="62.45" customHeight="1">
      <c r="A20" s="125" t="s">
        <v>324</v>
      </c>
      <c r="B20" s="126" t="s">
        <v>325</v>
      </c>
      <c r="C20" s="126" t="s">
        <v>342</v>
      </c>
      <c r="D20" s="128" t="s">
        <v>327</v>
      </c>
      <c r="E20" s="130">
        <v>20</v>
      </c>
      <c r="F20" s="130" t="s">
        <v>328</v>
      </c>
      <c r="G20" s="130"/>
      <c r="H20" s="131" t="s">
        <v>329</v>
      </c>
      <c r="I20" s="132"/>
    </row>
    <row r="21" spans="1:9" s="94" customFormat="1" ht="62.45" customHeight="1">
      <c r="A21" s="125" t="s">
        <v>324</v>
      </c>
      <c r="B21" s="136" t="s">
        <v>343</v>
      </c>
      <c r="C21" s="126" t="s">
        <v>326</v>
      </c>
      <c r="D21" s="137" t="s">
        <v>327</v>
      </c>
      <c r="E21" s="130">
        <v>160</v>
      </c>
      <c r="F21" s="130" t="s">
        <v>328</v>
      </c>
      <c r="G21" s="130"/>
      <c r="H21" s="131" t="s">
        <v>329</v>
      </c>
      <c r="I21" s="138"/>
    </row>
    <row r="22" spans="1:9" s="94" customFormat="1" ht="62.45" customHeight="1">
      <c r="A22" s="125" t="s">
        <v>324</v>
      </c>
      <c r="B22" s="136" t="s">
        <v>343</v>
      </c>
      <c r="C22" s="126" t="s">
        <v>330</v>
      </c>
      <c r="D22" s="137" t="s">
        <v>327</v>
      </c>
      <c r="E22" s="130">
        <v>360</v>
      </c>
      <c r="F22" s="130" t="s">
        <v>328</v>
      </c>
      <c r="G22" s="130"/>
      <c r="H22" s="131" t="s">
        <v>329</v>
      </c>
      <c r="I22" s="138"/>
    </row>
    <row r="23" spans="1:9" s="94" customFormat="1" ht="62.45" customHeight="1">
      <c r="A23" s="125" t="s">
        <v>324</v>
      </c>
      <c r="B23" s="136" t="s">
        <v>343</v>
      </c>
      <c r="C23" s="126" t="s">
        <v>332</v>
      </c>
      <c r="D23" s="137" t="s">
        <v>327</v>
      </c>
      <c r="E23" s="130">
        <v>80</v>
      </c>
      <c r="F23" s="130" t="s">
        <v>328</v>
      </c>
      <c r="G23" s="130"/>
      <c r="H23" s="131" t="s">
        <v>329</v>
      </c>
      <c r="I23" s="138"/>
    </row>
    <row r="24" spans="1:9" s="94" customFormat="1" ht="62.45" customHeight="1">
      <c r="A24" s="125" t="s">
        <v>324</v>
      </c>
      <c r="B24" s="136" t="s">
        <v>343</v>
      </c>
      <c r="C24" s="126" t="s">
        <v>333</v>
      </c>
      <c r="D24" s="137" t="s">
        <v>327</v>
      </c>
      <c r="E24" s="130">
        <v>120</v>
      </c>
      <c r="F24" s="130" t="s">
        <v>328</v>
      </c>
      <c r="G24" s="130"/>
      <c r="H24" s="131" t="s">
        <v>329</v>
      </c>
      <c r="I24" s="138"/>
    </row>
    <row r="25" spans="1:9" s="94" customFormat="1" ht="62.45" customHeight="1">
      <c r="A25" s="125" t="s">
        <v>324</v>
      </c>
      <c r="B25" s="136" t="s">
        <v>343</v>
      </c>
      <c r="C25" s="139" t="s">
        <v>344</v>
      </c>
      <c r="D25" s="137" t="s">
        <v>327</v>
      </c>
      <c r="E25" s="130">
        <v>40</v>
      </c>
      <c r="F25" s="130" t="s">
        <v>328</v>
      </c>
      <c r="G25" s="130"/>
      <c r="H25" s="131" t="s">
        <v>329</v>
      </c>
      <c r="I25" s="138"/>
    </row>
    <row r="26" spans="1:9" s="94" customFormat="1" ht="62.45" customHeight="1">
      <c r="A26" s="125" t="s">
        <v>324</v>
      </c>
      <c r="B26" s="136" t="s">
        <v>343</v>
      </c>
      <c r="C26" s="126" t="s">
        <v>345</v>
      </c>
      <c r="D26" s="137" t="s">
        <v>327</v>
      </c>
      <c r="E26" s="130">
        <v>40</v>
      </c>
      <c r="F26" s="130" t="s">
        <v>328</v>
      </c>
      <c r="G26" s="130"/>
      <c r="H26" s="131" t="s">
        <v>329</v>
      </c>
      <c r="I26" s="138"/>
    </row>
    <row r="27" spans="1:9" s="94" customFormat="1" ht="62.45" customHeight="1">
      <c r="A27" s="125" t="s">
        <v>324</v>
      </c>
      <c r="B27" s="136" t="s">
        <v>343</v>
      </c>
      <c r="C27" s="126" t="s">
        <v>346</v>
      </c>
      <c r="D27" s="137" t="s">
        <v>327</v>
      </c>
      <c r="E27" s="130">
        <v>19</v>
      </c>
      <c r="F27" s="130" t="s">
        <v>328</v>
      </c>
      <c r="G27" s="130"/>
      <c r="H27" s="131" t="s">
        <v>329</v>
      </c>
      <c r="I27" s="138"/>
    </row>
    <row r="28" spans="1:9" s="94" customFormat="1" ht="62.45" customHeight="1">
      <c r="A28" s="125" t="s">
        <v>324</v>
      </c>
      <c r="B28" s="136" t="s">
        <v>343</v>
      </c>
      <c r="C28" s="126" t="s">
        <v>347</v>
      </c>
      <c r="D28" s="137" t="s">
        <v>327</v>
      </c>
      <c r="E28" s="130">
        <v>40</v>
      </c>
      <c r="F28" s="130" t="s">
        <v>328</v>
      </c>
      <c r="G28" s="130"/>
      <c r="H28" s="131" t="s">
        <v>329</v>
      </c>
      <c r="I28" s="138"/>
    </row>
    <row r="29" spans="1:9" s="94" customFormat="1" ht="62.45" customHeight="1">
      <c r="A29" s="125" t="s">
        <v>324</v>
      </c>
      <c r="B29" s="136" t="s">
        <v>343</v>
      </c>
      <c r="C29" s="126" t="s">
        <v>348</v>
      </c>
      <c r="D29" s="137" t="s">
        <v>327</v>
      </c>
      <c r="E29" s="130">
        <v>40</v>
      </c>
      <c r="F29" s="130" t="s">
        <v>328</v>
      </c>
      <c r="G29" s="130"/>
      <c r="H29" s="131" t="s">
        <v>329</v>
      </c>
      <c r="I29" s="138"/>
    </row>
    <row r="30" spans="1:9" s="94" customFormat="1" ht="62.45" customHeight="1">
      <c r="A30" s="125" t="s">
        <v>324</v>
      </c>
      <c r="B30" s="136" t="s">
        <v>343</v>
      </c>
      <c r="C30" s="126" t="s">
        <v>349</v>
      </c>
      <c r="D30" s="137" t="s">
        <v>327</v>
      </c>
      <c r="E30" s="130">
        <v>40</v>
      </c>
      <c r="F30" s="130" t="s">
        <v>328</v>
      </c>
      <c r="G30" s="130"/>
      <c r="H30" s="131" t="s">
        <v>329</v>
      </c>
      <c r="I30" s="138"/>
    </row>
    <row r="31" spans="1:9" s="94" customFormat="1" ht="62.45" customHeight="1">
      <c r="A31" s="125" t="s">
        <v>324</v>
      </c>
      <c r="B31" s="136" t="s">
        <v>343</v>
      </c>
      <c r="C31" s="126" t="s">
        <v>350</v>
      </c>
      <c r="D31" s="137" t="s">
        <v>327</v>
      </c>
      <c r="E31" s="130">
        <v>35</v>
      </c>
      <c r="F31" s="130" t="s">
        <v>328</v>
      </c>
      <c r="G31" s="130"/>
      <c r="H31" s="131" t="s">
        <v>329</v>
      </c>
      <c r="I31" s="138"/>
    </row>
    <row r="32" spans="1:9" s="94" customFormat="1" ht="62.45" customHeight="1">
      <c r="A32" s="125" t="s">
        <v>324</v>
      </c>
      <c r="B32" s="136" t="s">
        <v>343</v>
      </c>
      <c r="C32" s="126" t="s">
        <v>351</v>
      </c>
      <c r="D32" s="137" t="s">
        <v>327</v>
      </c>
      <c r="E32" s="130">
        <v>33</v>
      </c>
      <c r="F32" s="130" t="s">
        <v>328</v>
      </c>
      <c r="G32" s="130"/>
      <c r="H32" s="131" t="s">
        <v>329</v>
      </c>
      <c r="I32" s="138"/>
    </row>
    <row r="33" spans="1:9" s="94" customFormat="1" ht="62.45" customHeight="1">
      <c r="A33" s="125" t="s">
        <v>324</v>
      </c>
      <c r="B33" s="136" t="s">
        <v>343</v>
      </c>
      <c r="C33" s="126" t="s">
        <v>352</v>
      </c>
      <c r="D33" s="137" t="s">
        <v>327</v>
      </c>
      <c r="E33" s="130">
        <v>30</v>
      </c>
      <c r="F33" s="130" t="s">
        <v>328</v>
      </c>
      <c r="G33" s="130"/>
      <c r="H33" s="131" t="s">
        <v>329</v>
      </c>
      <c r="I33" s="138"/>
    </row>
    <row r="34" spans="1:9" s="94" customFormat="1" ht="62.45" customHeight="1">
      <c r="A34" s="125" t="s">
        <v>324</v>
      </c>
      <c r="B34" s="136" t="s">
        <v>343</v>
      </c>
      <c r="C34" s="126" t="s">
        <v>353</v>
      </c>
      <c r="D34" s="137" t="s">
        <v>327</v>
      </c>
      <c r="E34" s="130">
        <v>39</v>
      </c>
      <c r="F34" s="130" t="s">
        <v>328</v>
      </c>
      <c r="G34" s="130"/>
      <c r="H34" s="131" t="s">
        <v>329</v>
      </c>
      <c r="I34" s="138"/>
    </row>
    <row r="35" spans="1:9" s="94" customFormat="1" ht="62.45" customHeight="1">
      <c r="A35" s="125" t="s">
        <v>324</v>
      </c>
      <c r="B35" s="136" t="s">
        <v>343</v>
      </c>
      <c r="C35" s="126" t="s">
        <v>354</v>
      </c>
      <c r="D35" s="137" t="s">
        <v>327</v>
      </c>
      <c r="E35" s="130">
        <v>40</v>
      </c>
      <c r="F35" s="130" t="s">
        <v>328</v>
      </c>
      <c r="G35" s="130"/>
      <c r="H35" s="131" t="s">
        <v>329</v>
      </c>
      <c r="I35" s="138"/>
    </row>
    <row r="36" spans="1:9" s="94" customFormat="1" ht="62.45" customHeight="1">
      <c r="A36" s="125" t="s">
        <v>324</v>
      </c>
      <c r="B36" s="136" t="s">
        <v>343</v>
      </c>
      <c r="C36" s="126" t="s">
        <v>355</v>
      </c>
      <c r="D36" s="137" t="s">
        <v>327</v>
      </c>
      <c r="E36" s="130">
        <v>40</v>
      </c>
      <c r="F36" s="130" t="s">
        <v>328</v>
      </c>
      <c r="G36" s="130"/>
      <c r="H36" s="131" t="s">
        <v>329</v>
      </c>
      <c r="I36" s="138"/>
    </row>
    <row r="37" spans="1:9" s="94" customFormat="1" ht="62.45" customHeight="1">
      <c r="A37" s="125" t="s">
        <v>324</v>
      </c>
      <c r="B37" s="136" t="s">
        <v>343</v>
      </c>
      <c r="C37" s="126" t="s">
        <v>356</v>
      </c>
      <c r="D37" s="137" t="s">
        <v>327</v>
      </c>
      <c r="E37" s="130">
        <v>30</v>
      </c>
      <c r="F37" s="130" t="s">
        <v>328</v>
      </c>
      <c r="G37" s="130"/>
      <c r="H37" s="131" t="s">
        <v>329</v>
      </c>
      <c r="I37" s="138"/>
    </row>
    <row r="38" spans="1:9" s="94" customFormat="1" ht="62.45" customHeight="1">
      <c r="A38" s="125" t="s">
        <v>324</v>
      </c>
      <c r="B38" s="136" t="s">
        <v>343</v>
      </c>
      <c r="C38" s="126" t="s">
        <v>357</v>
      </c>
      <c r="D38" s="137" t="s">
        <v>327</v>
      </c>
      <c r="E38" s="130">
        <v>40</v>
      </c>
      <c r="F38" s="130" t="s">
        <v>328</v>
      </c>
      <c r="G38" s="130"/>
      <c r="H38" s="131" t="s">
        <v>329</v>
      </c>
      <c r="I38" s="138"/>
    </row>
    <row r="39" spans="1:9" s="94" customFormat="1" ht="62.45" customHeight="1">
      <c r="A39" s="125" t="s">
        <v>324</v>
      </c>
      <c r="B39" s="136" t="s">
        <v>343</v>
      </c>
      <c r="C39" s="126" t="s">
        <v>358</v>
      </c>
      <c r="D39" s="137" t="s">
        <v>327</v>
      </c>
      <c r="E39" s="130">
        <v>30</v>
      </c>
      <c r="F39" s="130" t="s">
        <v>328</v>
      </c>
      <c r="G39" s="130"/>
      <c r="H39" s="131" t="s">
        <v>329</v>
      </c>
      <c r="I39" s="138"/>
    </row>
    <row r="40" spans="1:9" s="94" customFormat="1" ht="62.45" customHeight="1">
      <c r="A40" s="125" t="s">
        <v>324</v>
      </c>
      <c r="B40" s="136" t="s">
        <v>359</v>
      </c>
      <c r="C40" s="126" t="s">
        <v>373</v>
      </c>
      <c r="D40" s="137" t="s">
        <v>327</v>
      </c>
      <c r="E40" s="130">
        <v>8</v>
      </c>
      <c r="F40" s="130" t="s">
        <v>328</v>
      </c>
      <c r="G40" s="130"/>
      <c r="H40" s="131" t="s">
        <v>329</v>
      </c>
      <c r="I40" s="140"/>
    </row>
    <row r="41" spans="1:9" s="94" customFormat="1" ht="62.45" customHeight="1">
      <c r="A41" s="125" t="s">
        <v>324</v>
      </c>
      <c r="B41" s="136" t="s">
        <v>359</v>
      </c>
      <c r="C41" s="126" t="s">
        <v>374</v>
      </c>
      <c r="D41" s="137" t="s">
        <v>327</v>
      </c>
      <c r="E41" s="130">
        <v>31</v>
      </c>
      <c r="F41" s="130" t="s">
        <v>328</v>
      </c>
      <c r="G41" s="130"/>
      <c r="H41" s="131" t="s">
        <v>329</v>
      </c>
      <c r="I41" s="140"/>
    </row>
    <row r="42" spans="1:9" s="94" customFormat="1" ht="62.45" customHeight="1">
      <c r="A42" s="125" t="s">
        <v>324</v>
      </c>
      <c r="B42" s="136" t="s">
        <v>359</v>
      </c>
      <c r="C42" s="126" t="s">
        <v>375</v>
      </c>
      <c r="D42" s="137" t="s">
        <v>327</v>
      </c>
      <c r="E42" s="130">
        <v>184</v>
      </c>
      <c r="F42" s="130" t="s">
        <v>328</v>
      </c>
      <c r="G42" s="130"/>
      <c r="H42" s="131" t="s">
        <v>329</v>
      </c>
      <c r="I42" s="140"/>
    </row>
    <row r="43" spans="1:9" s="94" customFormat="1" ht="62.45" customHeight="1">
      <c r="A43" s="125" t="s">
        <v>324</v>
      </c>
      <c r="B43" s="136" t="s">
        <v>359</v>
      </c>
      <c r="C43" s="126" t="s">
        <v>376</v>
      </c>
      <c r="D43" s="137" t="s">
        <v>327</v>
      </c>
      <c r="E43" s="130">
        <v>5</v>
      </c>
      <c r="F43" s="130" t="s">
        <v>328</v>
      </c>
      <c r="G43" s="130"/>
      <c r="H43" s="131" t="s">
        <v>329</v>
      </c>
      <c r="I43" s="141"/>
    </row>
    <row r="44" spans="1:9" s="94" customFormat="1" ht="62.45" customHeight="1">
      <c r="A44" s="125" t="s">
        <v>324</v>
      </c>
      <c r="B44" s="136" t="s">
        <v>359</v>
      </c>
      <c r="C44" s="126" t="s">
        <v>377</v>
      </c>
      <c r="D44" s="137" t="s">
        <v>327</v>
      </c>
      <c r="E44" s="130">
        <v>29</v>
      </c>
      <c r="F44" s="130" t="s">
        <v>328</v>
      </c>
      <c r="G44" s="130"/>
      <c r="H44" s="131" t="s">
        <v>329</v>
      </c>
      <c r="I44" s="142"/>
    </row>
    <row r="45" spans="1:9" s="94" customFormat="1" ht="62.45" customHeight="1">
      <c r="A45" s="125" t="s">
        <v>324</v>
      </c>
      <c r="B45" s="136" t="s">
        <v>359</v>
      </c>
      <c r="C45" s="126" t="s">
        <v>378</v>
      </c>
      <c r="D45" s="137" t="s">
        <v>327</v>
      </c>
      <c r="E45" s="130">
        <v>32</v>
      </c>
      <c r="F45" s="130" t="s">
        <v>328</v>
      </c>
      <c r="G45" s="130"/>
      <c r="H45" s="131" t="s">
        <v>329</v>
      </c>
      <c r="I45" s="142"/>
    </row>
    <row r="46" spans="1:9" s="94" customFormat="1" ht="62.45" customHeight="1">
      <c r="A46" s="125" t="s">
        <v>324</v>
      </c>
      <c r="B46" s="136" t="s">
        <v>359</v>
      </c>
      <c r="C46" s="126" t="s">
        <v>379</v>
      </c>
      <c r="D46" s="137" t="s">
        <v>327</v>
      </c>
      <c r="E46" s="130">
        <v>22</v>
      </c>
      <c r="F46" s="130" t="s">
        <v>328</v>
      </c>
      <c r="G46" s="130"/>
      <c r="H46" s="131" t="s">
        <v>329</v>
      </c>
      <c r="I46" s="142"/>
    </row>
    <row r="47" spans="1:9" s="94" customFormat="1" ht="62.45" customHeight="1">
      <c r="A47" s="125" t="s">
        <v>324</v>
      </c>
      <c r="B47" s="136" t="s">
        <v>359</v>
      </c>
      <c r="C47" s="126" t="s">
        <v>380</v>
      </c>
      <c r="D47" s="137" t="s">
        <v>327</v>
      </c>
      <c r="E47" s="130">
        <v>35</v>
      </c>
      <c r="F47" s="130" t="s">
        <v>328</v>
      </c>
      <c r="G47" s="130"/>
      <c r="H47" s="131" t="s">
        <v>329</v>
      </c>
      <c r="I47" s="142"/>
    </row>
    <row r="48" spans="1:9" s="94" customFormat="1" ht="62.45" customHeight="1">
      <c r="A48" s="125" t="s">
        <v>324</v>
      </c>
      <c r="B48" s="136" t="s">
        <v>359</v>
      </c>
      <c r="C48" s="126" t="s">
        <v>381</v>
      </c>
      <c r="D48" s="137" t="s">
        <v>327</v>
      </c>
      <c r="E48" s="130">
        <v>17</v>
      </c>
      <c r="F48" s="130" t="s">
        <v>328</v>
      </c>
      <c r="G48" s="130"/>
      <c r="H48" s="131" t="s">
        <v>329</v>
      </c>
      <c r="I48" s="142"/>
    </row>
    <row r="49" spans="1:9" s="94" customFormat="1" ht="62.45" customHeight="1">
      <c r="A49" s="125" t="s">
        <v>369</v>
      </c>
      <c r="B49" s="136" t="s">
        <v>370</v>
      </c>
      <c r="C49" s="126" t="s">
        <v>382</v>
      </c>
      <c r="D49" s="137" t="s">
        <v>327</v>
      </c>
      <c r="E49" s="98">
        <v>23</v>
      </c>
      <c r="F49" s="98" t="s">
        <v>367</v>
      </c>
      <c r="G49" s="98"/>
      <c r="H49" s="98" t="s">
        <v>368</v>
      </c>
      <c r="I49" s="98"/>
    </row>
    <row r="50" spans="1:9" s="94" customFormat="1" ht="62.45" customHeight="1">
      <c r="A50" s="125" t="s">
        <v>369</v>
      </c>
      <c r="B50" s="136" t="s">
        <v>371</v>
      </c>
      <c r="C50" s="126" t="s">
        <v>383</v>
      </c>
      <c r="D50" s="137" t="s">
        <v>327</v>
      </c>
      <c r="E50" s="98">
        <v>20.2</v>
      </c>
      <c r="F50" s="98" t="s">
        <v>367</v>
      </c>
      <c r="G50" s="98"/>
      <c r="H50" s="98" t="s">
        <v>368</v>
      </c>
      <c r="I50" s="98"/>
    </row>
    <row r="51" spans="1:9" s="94" customFormat="1" ht="62.45" customHeight="1">
      <c r="A51" s="125" t="s">
        <v>369</v>
      </c>
      <c r="B51" s="136" t="s">
        <v>372</v>
      </c>
      <c r="C51" s="126" t="s">
        <v>384</v>
      </c>
      <c r="D51" s="137" t="s">
        <v>327</v>
      </c>
      <c r="E51" s="98">
        <v>40</v>
      </c>
      <c r="F51" s="98" t="s">
        <v>367</v>
      </c>
      <c r="G51" s="98"/>
      <c r="H51" s="98" t="s">
        <v>368</v>
      </c>
      <c r="I51" s="98"/>
    </row>
    <row r="52" spans="1:9" s="94" customFormat="1" ht="62.45" customHeight="1">
      <c r="A52" s="125" t="s">
        <v>360</v>
      </c>
      <c r="B52" s="136" t="s">
        <v>361</v>
      </c>
      <c r="C52" s="126" t="s">
        <v>385</v>
      </c>
      <c r="D52" s="137" t="s">
        <v>327</v>
      </c>
      <c r="E52" s="130">
        <v>71</v>
      </c>
      <c r="F52" s="130" t="s">
        <v>328</v>
      </c>
      <c r="G52" s="130"/>
      <c r="H52" s="131" t="s">
        <v>329</v>
      </c>
      <c r="I52" s="142"/>
    </row>
    <row r="53" spans="1:9" s="102" customFormat="1" ht="33.75" customHeight="1">
      <c r="A53" s="99" t="s">
        <v>300</v>
      </c>
      <c r="B53" s="100"/>
      <c r="C53" s="101" t="s">
        <v>301</v>
      </c>
      <c r="D53" s="100"/>
      <c r="E53" s="100"/>
      <c r="F53" s="101" t="s">
        <v>302</v>
      </c>
      <c r="G53" s="100"/>
      <c r="H53" s="100"/>
      <c r="I53" s="100"/>
    </row>
    <row r="54" spans="1:9" s="94" customFormat="1" ht="37.5" customHeight="1">
      <c r="A54" s="103"/>
      <c r="B54" s="89"/>
      <c r="C54" s="89"/>
      <c r="D54" s="89"/>
    </row>
    <row r="55" spans="1:9" s="94" customFormat="1" ht="19.5" customHeight="1">
      <c r="A55" s="103"/>
      <c r="B55" s="89"/>
      <c r="C55" s="89"/>
      <c r="D55" s="89"/>
      <c r="H55" s="104"/>
    </row>
    <row r="73" spans="8:8" ht="16.350000000000001" customHeight="1">
      <c r="H73" s="105" t="s">
        <v>303</v>
      </c>
    </row>
  </sheetData>
  <mergeCells count="13">
    <mergeCell ref="H4:I4"/>
    <mergeCell ref="A6:D6"/>
    <mergeCell ref="F6:I6"/>
    <mergeCell ref="A1:I1"/>
    <mergeCell ref="A2:I2"/>
    <mergeCell ref="C3:E3"/>
    <mergeCell ref="A4:A5"/>
    <mergeCell ref="B4:B5"/>
    <mergeCell ref="C4:C5"/>
    <mergeCell ref="D4:D5"/>
    <mergeCell ref="E4:E5"/>
    <mergeCell ref="F4:F5"/>
    <mergeCell ref="G4:G5"/>
  </mergeCells>
  <phoneticPr fontId="3" type="noConversion"/>
  <dataValidations count="2">
    <dataValidation type="list" allowBlank="1" showInputMessage="1" showErrorMessage="1" sqref="H7:H48 I40:I48">
      <formula1>#REF!</formula1>
    </dataValidation>
    <dataValidation type="list" allowBlank="1" showInputMessage="1" showErrorMessage="1" sqref="H49:I52">
      <formula1>$H$39</formula1>
    </dataValidation>
  </dataValidations>
  <printOptions horizontalCentered="1"/>
  <pageMargins left="0.31496062992125984" right="0.51181102362204722" top="0.19685039370078741" bottom="0.47244094488188981" header="0.19685039370078741" footer="0.19685039370078741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I19"/>
  <sheetViews>
    <sheetView view="pageBreakPreview" zoomScale="75" zoomScaleNormal="75" zoomScaleSheetLayoutView="75" workbookViewId="0">
      <selection activeCell="G7" sqref="G7"/>
    </sheetView>
  </sheetViews>
  <sheetFormatPr defaultRowHeight="16.5"/>
  <cols>
    <col min="1" max="1" width="15.375" style="114" customWidth="1"/>
    <col min="2" max="2" width="25.5" style="114" customWidth="1"/>
    <col min="3" max="3" width="18.625" style="114" customWidth="1"/>
    <col min="4" max="4" width="13.625" style="114" customWidth="1"/>
    <col min="5" max="5" width="17.5" style="114" customWidth="1"/>
    <col min="6" max="6" width="14.375" style="114" customWidth="1"/>
    <col min="7" max="7" width="12.625" style="114" customWidth="1"/>
    <col min="8" max="8" width="19.5" style="114" customWidth="1"/>
    <col min="9" max="256" width="8.875" style="114"/>
    <col min="257" max="257" width="12.625" style="114" customWidth="1"/>
    <col min="258" max="258" width="25.5" style="114" customWidth="1"/>
    <col min="259" max="259" width="16.5" style="114" customWidth="1"/>
    <col min="260" max="260" width="13.625" style="114" customWidth="1"/>
    <col min="261" max="261" width="17.5" style="114" customWidth="1"/>
    <col min="262" max="263" width="12.625" style="114" customWidth="1"/>
    <col min="264" max="264" width="14.125" style="114" customWidth="1"/>
    <col min="265" max="512" width="8.875" style="114"/>
    <col min="513" max="513" width="12.625" style="114" customWidth="1"/>
    <col min="514" max="514" width="25.5" style="114" customWidth="1"/>
    <col min="515" max="515" width="16.5" style="114" customWidth="1"/>
    <col min="516" max="516" width="13.625" style="114" customWidth="1"/>
    <col min="517" max="517" width="17.5" style="114" customWidth="1"/>
    <col min="518" max="519" width="12.625" style="114" customWidth="1"/>
    <col min="520" max="520" width="14.125" style="114" customWidth="1"/>
    <col min="521" max="768" width="8.875" style="114"/>
    <col min="769" max="769" width="12.625" style="114" customWidth="1"/>
    <col min="770" max="770" width="25.5" style="114" customWidth="1"/>
    <col min="771" max="771" width="16.5" style="114" customWidth="1"/>
    <col min="772" max="772" width="13.625" style="114" customWidth="1"/>
    <col min="773" max="773" width="17.5" style="114" customWidth="1"/>
    <col min="774" max="775" width="12.625" style="114" customWidth="1"/>
    <col min="776" max="776" width="14.125" style="114" customWidth="1"/>
    <col min="777" max="1024" width="8.875" style="114"/>
    <col min="1025" max="1025" width="12.625" style="114" customWidth="1"/>
    <col min="1026" max="1026" width="25.5" style="114" customWidth="1"/>
    <col min="1027" max="1027" width="16.5" style="114" customWidth="1"/>
    <col min="1028" max="1028" width="13.625" style="114" customWidth="1"/>
    <col min="1029" max="1029" width="17.5" style="114" customWidth="1"/>
    <col min="1030" max="1031" width="12.625" style="114" customWidth="1"/>
    <col min="1032" max="1032" width="14.125" style="114" customWidth="1"/>
    <col min="1033" max="1280" width="8.875" style="114"/>
    <col min="1281" max="1281" width="12.625" style="114" customWidth="1"/>
    <col min="1282" max="1282" width="25.5" style="114" customWidth="1"/>
    <col min="1283" max="1283" width="16.5" style="114" customWidth="1"/>
    <col min="1284" max="1284" width="13.625" style="114" customWidth="1"/>
    <col min="1285" max="1285" width="17.5" style="114" customWidth="1"/>
    <col min="1286" max="1287" width="12.625" style="114" customWidth="1"/>
    <col min="1288" max="1288" width="14.125" style="114" customWidth="1"/>
    <col min="1289" max="1536" width="8.875" style="114"/>
    <col min="1537" max="1537" width="12.625" style="114" customWidth="1"/>
    <col min="1538" max="1538" width="25.5" style="114" customWidth="1"/>
    <col min="1539" max="1539" width="16.5" style="114" customWidth="1"/>
    <col min="1540" max="1540" width="13.625" style="114" customWidth="1"/>
    <col min="1541" max="1541" width="17.5" style="114" customWidth="1"/>
    <col min="1542" max="1543" width="12.625" style="114" customWidth="1"/>
    <col min="1544" max="1544" width="14.125" style="114" customWidth="1"/>
    <col min="1545" max="1792" width="8.875" style="114"/>
    <col min="1793" max="1793" width="12.625" style="114" customWidth="1"/>
    <col min="1794" max="1794" width="25.5" style="114" customWidth="1"/>
    <col min="1795" max="1795" width="16.5" style="114" customWidth="1"/>
    <col min="1796" max="1796" width="13.625" style="114" customWidth="1"/>
    <col min="1797" max="1797" width="17.5" style="114" customWidth="1"/>
    <col min="1798" max="1799" width="12.625" style="114" customWidth="1"/>
    <col min="1800" max="1800" width="14.125" style="114" customWidth="1"/>
    <col min="1801" max="2048" width="8.875" style="114"/>
    <col min="2049" max="2049" width="12.625" style="114" customWidth="1"/>
    <col min="2050" max="2050" width="25.5" style="114" customWidth="1"/>
    <col min="2051" max="2051" width="16.5" style="114" customWidth="1"/>
    <col min="2052" max="2052" width="13.625" style="114" customWidth="1"/>
    <col min="2053" max="2053" width="17.5" style="114" customWidth="1"/>
    <col min="2054" max="2055" width="12.625" style="114" customWidth="1"/>
    <col min="2056" max="2056" width="14.125" style="114" customWidth="1"/>
    <col min="2057" max="2304" width="8.875" style="114"/>
    <col min="2305" max="2305" width="12.625" style="114" customWidth="1"/>
    <col min="2306" max="2306" width="25.5" style="114" customWidth="1"/>
    <col min="2307" max="2307" width="16.5" style="114" customWidth="1"/>
    <col min="2308" max="2308" width="13.625" style="114" customWidth="1"/>
    <col min="2309" max="2309" width="17.5" style="114" customWidth="1"/>
    <col min="2310" max="2311" width="12.625" style="114" customWidth="1"/>
    <col min="2312" max="2312" width="14.125" style="114" customWidth="1"/>
    <col min="2313" max="2560" width="8.875" style="114"/>
    <col min="2561" max="2561" width="12.625" style="114" customWidth="1"/>
    <col min="2562" max="2562" width="25.5" style="114" customWidth="1"/>
    <col min="2563" max="2563" width="16.5" style="114" customWidth="1"/>
    <col min="2564" max="2564" width="13.625" style="114" customWidth="1"/>
    <col min="2565" max="2565" width="17.5" style="114" customWidth="1"/>
    <col min="2566" max="2567" width="12.625" style="114" customWidth="1"/>
    <col min="2568" max="2568" width="14.125" style="114" customWidth="1"/>
    <col min="2569" max="2816" width="8.875" style="114"/>
    <col min="2817" max="2817" width="12.625" style="114" customWidth="1"/>
    <col min="2818" max="2818" width="25.5" style="114" customWidth="1"/>
    <col min="2819" max="2819" width="16.5" style="114" customWidth="1"/>
    <col min="2820" max="2820" width="13.625" style="114" customWidth="1"/>
    <col min="2821" max="2821" width="17.5" style="114" customWidth="1"/>
    <col min="2822" max="2823" width="12.625" style="114" customWidth="1"/>
    <col min="2824" max="2824" width="14.125" style="114" customWidth="1"/>
    <col min="2825" max="3072" width="8.875" style="114"/>
    <col min="3073" max="3073" width="12.625" style="114" customWidth="1"/>
    <col min="3074" max="3074" width="25.5" style="114" customWidth="1"/>
    <col min="3075" max="3075" width="16.5" style="114" customWidth="1"/>
    <col min="3076" max="3076" width="13.625" style="114" customWidth="1"/>
    <col min="3077" max="3077" width="17.5" style="114" customWidth="1"/>
    <col min="3078" max="3079" width="12.625" style="114" customWidth="1"/>
    <col min="3080" max="3080" width="14.125" style="114" customWidth="1"/>
    <col min="3081" max="3328" width="8.875" style="114"/>
    <col min="3329" max="3329" width="12.625" style="114" customWidth="1"/>
    <col min="3330" max="3330" width="25.5" style="114" customWidth="1"/>
    <col min="3331" max="3331" width="16.5" style="114" customWidth="1"/>
    <col min="3332" max="3332" width="13.625" style="114" customWidth="1"/>
    <col min="3333" max="3333" width="17.5" style="114" customWidth="1"/>
    <col min="3334" max="3335" width="12.625" style="114" customWidth="1"/>
    <col min="3336" max="3336" width="14.125" style="114" customWidth="1"/>
    <col min="3337" max="3584" width="8.875" style="114"/>
    <col min="3585" max="3585" width="12.625" style="114" customWidth="1"/>
    <col min="3586" max="3586" width="25.5" style="114" customWidth="1"/>
    <col min="3587" max="3587" width="16.5" style="114" customWidth="1"/>
    <col min="3588" max="3588" width="13.625" style="114" customWidth="1"/>
    <col min="3589" max="3589" width="17.5" style="114" customWidth="1"/>
    <col min="3590" max="3591" width="12.625" style="114" customWidth="1"/>
    <col min="3592" max="3592" width="14.125" style="114" customWidth="1"/>
    <col min="3593" max="3840" width="8.875" style="114"/>
    <col min="3841" max="3841" width="12.625" style="114" customWidth="1"/>
    <col min="3842" max="3842" width="25.5" style="114" customWidth="1"/>
    <col min="3843" max="3843" width="16.5" style="114" customWidth="1"/>
    <col min="3844" max="3844" width="13.625" style="114" customWidth="1"/>
    <col min="3845" max="3845" width="17.5" style="114" customWidth="1"/>
    <col min="3846" max="3847" width="12.625" style="114" customWidth="1"/>
    <col min="3848" max="3848" width="14.125" style="114" customWidth="1"/>
    <col min="3849" max="4096" width="8.875" style="114"/>
    <col min="4097" max="4097" width="12.625" style="114" customWidth="1"/>
    <col min="4098" max="4098" width="25.5" style="114" customWidth="1"/>
    <col min="4099" max="4099" width="16.5" style="114" customWidth="1"/>
    <col min="4100" max="4100" width="13.625" style="114" customWidth="1"/>
    <col min="4101" max="4101" width="17.5" style="114" customWidth="1"/>
    <col min="4102" max="4103" width="12.625" style="114" customWidth="1"/>
    <col min="4104" max="4104" width="14.125" style="114" customWidth="1"/>
    <col min="4105" max="4352" width="8.875" style="114"/>
    <col min="4353" max="4353" width="12.625" style="114" customWidth="1"/>
    <col min="4354" max="4354" width="25.5" style="114" customWidth="1"/>
    <col min="4355" max="4355" width="16.5" style="114" customWidth="1"/>
    <col min="4356" max="4356" width="13.625" style="114" customWidth="1"/>
    <col min="4357" max="4357" width="17.5" style="114" customWidth="1"/>
    <col min="4358" max="4359" width="12.625" style="114" customWidth="1"/>
    <col min="4360" max="4360" width="14.125" style="114" customWidth="1"/>
    <col min="4361" max="4608" width="8.875" style="114"/>
    <col min="4609" max="4609" width="12.625" style="114" customWidth="1"/>
    <col min="4610" max="4610" width="25.5" style="114" customWidth="1"/>
    <col min="4611" max="4611" width="16.5" style="114" customWidth="1"/>
    <col min="4612" max="4612" width="13.625" style="114" customWidth="1"/>
    <col min="4613" max="4613" width="17.5" style="114" customWidth="1"/>
    <col min="4614" max="4615" width="12.625" style="114" customWidth="1"/>
    <col min="4616" max="4616" width="14.125" style="114" customWidth="1"/>
    <col min="4617" max="4864" width="8.875" style="114"/>
    <col min="4865" max="4865" width="12.625" style="114" customWidth="1"/>
    <col min="4866" max="4866" width="25.5" style="114" customWidth="1"/>
    <col min="4867" max="4867" width="16.5" style="114" customWidth="1"/>
    <col min="4868" max="4868" width="13.625" style="114" customWidth="1"/>
    <col min="4869" max="4869" width="17.5" style="114" customWidth="1"/>
    <col min="4870" max="4871" width="12.625" style="114" customWidth="1"/>
    <col min="4872" max="4872" width="14.125" style="114" customWidth="1"/>
    <col min="4873" max="5120" width="8.875" style="114"/>
    <col min="5121" max="5121" width="12.625" style="114" customWidth="1"/>
    <col min="5122" max="5122" width="25.5" style="114" customWidth="1"/>
    <col min="5123" max="5123" width="16.5" style="114" customWidth="1"/>
    <col min="5124" max="5124" width="13.625" style="114" customWidth="1"/>
    <col min="5125" max="5125" width="17.5" style="114" customWidth="1"/>
    <col min="5126" max="5127" width="12.625" style="114" customWidth="1"/>
    <col min="5128" max="5128" width="14.125" style="114" customWidth="1"/>
    <col min="5129" max="5376" width="8.875" style="114"/>
    <col min="5377" max="5377" width="12.625" style="114" customWidth="1"/>
    <col min="5378" max="5378" width="25.5" style="114" customWidth="1"/>
    <col min="5379" max="5379" width="16.5" style="114" customWidth="1"/>
    <col min="5380" max="5380" width="13.625" style="114" customWidth="1"/>
    <col min="5381" max="5381" width="17.5" style="114" customWidth="1"/>
    <col min="5382" max="5383" width="12.625" style="114" customWidth="1"/>
    <col min="5384" max="5384" width="14.125" style="114" customWidth="1"/>
    <col min="5385" max="5632" width="8.875" style="114"/>
    <col min="5633" max="5633" width="12.625" style="114" customWidth="1"/>
    <col min="5634" max="5634" width="25.5" style="114" customWidth="1"/>
    <col min="5635" max="5635" width="16.5" style="114" customWidth="1"/>
    <col min="5636" max="5636" width="13.625" style="114" customWidth="1"/>
    <col min="5637" max="5637" width="17.5" style="114" customWidth="1"/>
    <col min="5638" max="5639" width="12.625" style="114" customWidth="1"/>
    <col min="5640" max="5640" width="14.125" style="114" customWidth="1"/>
    <col min="5641" max="5888" width="8.875" style="114"/>
    <col min="5889" max="5889" width="12.625" style="114" customWidth="1"/>
    <col min="5890" max="5890" width="25.5" style="114" customWidth="1"/>
    <col min="5891" max="5891" width="16.5" style="114" customWidth="1"/>
    <col min="5892" max="5892" width="13.625" style="114" customWidth="1"/>
    <col min="5893" max="5893" width="17.5" style="114" customWidth="1"/>
    <col min="5894" max="5895" width="12.625" style="114" customWidth="1"/>
    <col min="5896" max="5896" width="14.125" style="114" customWidth="1"/>
    <col min="5897" max="6144" width="8.875" style="114"/>
    <col min="6145" max="6145" width="12.625" style="114" customWidth="1"/>
    <col min="6146" max="6146" width="25.5" style="114" customWidth="1"/>
    <col min="6147" max="6147" width="16.5" style="114" customWidth="1"/>
    <col min="6148" max="6148" width="13.625" style="114" customWidth="1"/>
    <col min="6149" max="6149" width="17.5" style="114" customWidth="1"/>
    <col min="6150" max="6151" width="12.625" style="114" customWidth="1"/>
    <col min="6152" max="6152" width="14.125" style="114" customWidth="1"/>
    <col min="6153" max="6400" width="8.875" style="114"/>
    <col min="6401" max="6401" width="12.625" style="114" customWidth="1"/>
    <col min="6402" max="6402" width="25.5" style="114" customWidth="1"/>
    <col min="6403" max="6403" width="16.5" style="114" customWidth="1"/>
    <col min="6404" max="6404" width="13.625" style="114" customWidth="1"/>
    <col min="6405" max="6405" width="17.5" style="114" customWidth="1"/>
    <col min="6406" max="6407" width="12.625" style="114" customWidth="1"/>
    <col min="6408" max="6408" width="14.125" style="114" customWidth="1"/>
    <col min="6409" max="6656" width="8.875" style="114"/>
    <col min="6657" max="6657" width="12.625" style="114" customWidth="1"/>
    <col min="6658" max="6658" width="25.5" style="114" customWidth="1"/>
    <col min="6659" max="6659" width="16.5" style="114" customWidth="1"/>
    <col min="6660" max="6660" width="13.625" style="114" customWidth="1"/>
    <col min="6661" max="6661" width="17.5" style="114" customWidth="1"/>
    <col min="6662" max="6663" width="12.625" style="114" customWidth="1"/>
    <col min="6664" max="6664" width="14.125" style="114" customWidth="1"/>
    <col min="6665" max="6912" width="8.875" style="114"/>
    <col min="6913" max="6913" width="12.625" style="114" customWidth="1"/>
    <col min="6914" max="6914" width="25.5" style="114" customWidth="1"/>
    <col min="6915" max="6915" width="16.5" style="114" customWidth="1"/>
    <col min="6916" max="6916" width="13.625" style="114" customWidth="1"/>
    <col min="6917" max="6917" width="17.5" style="114" customWidth="1"/>
    <col min="6918" max="6919" width="12.625" style="114" customWidth="1"/>
    <col min="6920" max="6920" width="14.125" style="114" customWidth="1"/>
    <col min="6921" max="7168" width="8.875" style="114"/>
    <col min="7169" max="7169" width="12.625" style="114" customWidth="1"/>
    <col min="7170" max="7170" width="25.5" style="114" customWidth="1"/>
    <col min="7171" max="7171" width="16.5" style="114" customWidth="1"/>
    <col min="7172" max="7172" width="13.625" style="114" customWidth="1"/>
    <col min="7173" max="7173" width="17.5" style="114" customWidth="1"/>
    <col min="7174" max="7175" width="12.625" style="114" customWidth="1"/>
    <col min="7176" max="7176" width="14.125" style="114" customWidth="1"/>
    <col min="7177" max="7424" width="8.875" style="114"/>
    <col min="7425" max="7425" width="12.625" style="114" customWidth="1"/>
    <col min="7426" max="7426" width="25.5" style="114" customWidth="1"/>
    <col min="7427" max="7427" width="16.5" style="114" customWidth="1"/>
    <col min="7428" max="7428" width="13.625" style="114" customWidth="1"/>
    <col min="7429" max="7429" width="17.5" style="114" customWidth="1"/>
    <col min="7430" max="7431" width="12.625" style="114" customWidth="1"/>
    <col min="7432" max="7432" width="14.125" style="114" customWidth="1"/>
    <col min="7433" max="7680" width="8.875" style="114"/>
    <col min="7681" max="7681" width="12.625" style="114" customWidth="1"/>
    <col min="7682" max="7682" width="25.5" style="114" customWidth="1"/>
    <col min="7683" max="7683" width="16.5" style="114" customWidth="1"/>
    <col min="7684" max="7684" width="13.625" style="114" customWidth="1"/>
    <col min="7685" max="7685" width="17.5" style="114" customWidth="1"/>
    <col min="7686" max="7687" width="12.625" style="114" customWidth="1"/>
    <col min="7688" max="7688" width="14.125" style="114" customWidth="1"/>
    <col min="7689" max="7936" width="8.875" style="114"/>
    <col min="7937" max="7937" width="12.625" style="114" customWidth="1"/>
    <col min="7938" max="7938" width="25.5" style="114" customWidth="1"/>
    <col min="7939" max="7939" width="16.5" style="114" customWidth="1"/>
    <col min="7940" max="7940" width="13.625" style="114" customWidth="1"/>
    <col min="7941" max="7941" width="17.5" style="114" customWidth="1"/>
    <col min="7942" max="7943" width="12.625" style="114" customWidth="1"/>
    <col min="7944" max="7944" width="14.125" style="114" customWidth="1"/>
    <col min="7945" max="8192" width="8.875" style="114"/>
    <col min="8193" max="8193" width="12.625" style="114" customWidth="1"/>
    <col min="8194" max="8194" width="25.5" style="114" customWidth="1"/>
    <col min="8195" max="8195" width="16.5" style="114" customWidth="1"/>
    <col min="8196" max="8196" width="13.625" style="114" customWidth="1"/>
    <col min="8197" max="8197" width="17.5" style="114" customWidth="1"/>
    <col min="8198" max="8199" width="12.625" style="114" customWidth="1"/>
    <col min="8200" max="8200" width="14.125" style="114" customWidth="1"/>
    <col min="8201" max="8448" width="8.875" style="114"/>
    <col min="8449" max="8449" width="12.625" style="114" customWidth="1"/>
    <col min="8450" max="8450" width="25.5" style="114" customWidth="1"/>
    <col min="8451" max="8451" width="16.5" style="114" customWidth="1"/>
    <col min="8452" max="8452" width="13.625" style="114" customWidth="1"/>
    <col min="8453" max="8453" width="17.5" style="114" customWidth="1"/>
    <col min="8454" max="8455" width="12.625" style="114" customWidth="1"/>
    <col min="8456" max="8456" width="14.125" style="114" customWidth="1"/>
    <col min="8457" max="8704" width="8.875" style="114"/>
    <col min="8705" max="8705" width="12.625" style="114" customWidth="1"/>
    <col min="8706" max="8706" width="25.5" style="114" customWidth="1"/>
    <col min="8707" max="8707" width="16.5" style="114" customWidth="1"/>
    <col min="8708" max="8708" width="13.625" style="114" customWidth="1"/>
    <col min="8709" max="8709" width="17.5" style="114" customWidth="1"/>
    <col min="8710" max="8711" width="12.625" style="114" customWidth="1"/>
    <col min="8712" max="8712" width="14.125" style="114" customWidth="1"/>
    <col min="8713" max="8960" width="8.875" style="114"/>
    <col min="8961" max="8961" width="12.625" style="114" customWidth="1"/>
    <col min="8962" max="8962" width="25.5" style="114" customWidth="1"/>
    <col min="8963" max="8963" width="16.5" style="114" customWidth="1"/>
    <col min="8964" max="8964" width="13.625" style="114" customWidth="1"/>
    <col min="8965" max="8965" width="17.5" style="114" customWidth="1"/>
    <col min="8966" max="8967" width="12.625" style="114" customWidth="1"/>
    <col min="8968" max="8968" width="14.125" style="114" customWidth="1"/>
    <col min="8969" max="9216" width="8.875" style="114"/>
    <col min="9217" max="9217" width="12.625" style="114" customWidth="1"/>
    <col min="9218" max="9218" width="25.5" style="114" customWidth="1"/>
    <col min="9219" max="9219" width="16.5" style="114" customWidth="1"/>
    <col min="9220" max="9220" width="13.625" style="114" customWidth="1"/>
    <col min="9221" max="9221" width="17.5" style="114" customWidth="1"/>
    <col min="9222" max="9223" width="12.625" style="114" customWidth="1"/>
    <col min="9224" max="9224" width="14.125" style="114" customWidth="1"/>
    <col min="9225" max="9472" width="8.875" style="114"/>
    <col min="9473" max="9473" width="12.625" style="114" customWidth="1"/>
    <col min="9474" max="9474" width="25.5" style="114" customWidth="1"/>
    <col min="9475" max="9475" width="16.5" style="114" customWidth="1"/>
    <col min="9476" max="9476" width="13.625" style="114" customWidth="1"/>
    <col min="9477" max="9477" width="17.5" style="114" customWidth="1"/>
    <col min="9478" max="9479" width="12.625" style="114" customWidth="1"/>
    <col min="9480" max="9480" width="14.125" style="114" customWidth="1"/>
    <col min="9481" max="9728" width="8.875" style="114"/>
    <col min="9729" max="9729" width="12.625" style="114" customWidth="1"/>
    <col min="9730" max="9730" width="25.5" style="114" customWidth="1"/>
    <col min="9731" max="9731" width="16.5" style="114" customWidth="1"/>
    <col min="9732" max="9732" width="13.625" style="114" customWidth="1"/>
    <col min="9733" max="9733" width="17.5" style="114" customWidth="1"/>
    <col min="9734" max="9735" width="12.625" style="114" customWidth="1"/>
    <col min="9736" max="9736" width="14.125" style="114" customWidth="1"/>
    <col min="9737" max="9984" width="8.875" style="114"/>
    <col min="9985" max="9985" width="12.625" style="114" customWidth="1"/>
    <col min="9986" max="9986" width="25.5" style="114" customWidth="1"/>
    <col min="9987" max="9987" width="16.5" style="114" customWidth="1"/>
    <col min="9988" max="9988" width="13.625" style="114" customWidth="1"/>
    <col min="9989" max="9989" width="17.5" style="114" customWidth="1"/>
    <col min="9990" max="9991" width="12.625" style="114" customWidth="1"/>
    <col min="9992" max="9992" width="14.125" style="114" customWidth="1"/>
    <col min="9993" max="10240" width="8.875" style="114"/>
    <col min="10241" max="10241" width="12.625" style="114" customWidth="1"/>
    <col min="10242" max="10242" width="25.5" style="114" customWidth="1"/>
    <col min="10243" max="10243" width="16.5" style="114" customWidth="1"/>
    <col min="10244" max="10244" width="13.625" style="114" customWidth="1"/>
    <col min="10245" max="10245" width="17.5" style="114" customWidth="1"/>
    <col min="10246" max="10247" width="12.625" style="114" customWidth="1"/>
    <col min="10248" max="10248" width="14.125" style="114" customWidth="1"/>
    <col min="10249" max="10496" width="8.875" style="114"/>
    <col min="10497" max="10497" width="12.625" style="114" customWidth="1"/>
    <col min="10498" max="10498" width="25.5" style="114" customWidth="1"/>
    <col min="10499" max="10499" width="16.5" style="114" customWidth="1"/>
    <col min="10500" max="10500" width="13.625" style="114" customWidth="1"/>
    <col min="10501" max="10501" width="17.5" style="114" customWidth="1"/>
    <col min="10502" max="10503" width="12.625" style="114" customWidth="1"/>
    <col min="10504" max="10504" width="14.125" style="114" customWidth="1"/>
    <col min="10505" max="10752" width="8.875" style="114"/>
    <col min="10753" max="10753" width="12.625" style="114" customWidth="1"/>
    <col min="10754" max="10754" width="25.5" style="114" customWidth="1"/>
    <col min="10755" max="10755" width="16.5" style="114" customWidth="1"/>
    <col min="10756" max="10756" width="13.625" style="114" customWidth="1"/>
    <col min="10757" max="10757" width="17.5" style="114" customWidth="1"/>
    <col min="10758" max="10759" width="12.625" style="114" customWidth="1"/>
    <col min="10760" max="10760" width="14.125" style="114" customWidth="1"/>
    <col min="10761" max="11008" width="8.875" style="114"/>
    <col min="11009" max="11009" width="12.625" style="114" customWidth="1"/>
    <col min="11010" max="11010" width="25.5" style="114" customWidth="1"/>
    <col min="11011" max="11011" width="16.5" style="114" customWidth="1"/>
    <col min="11012" max="11012" width="13.625" style="114" customWidth="1"/>
    <col min="11013" max="11013" width="17.5" style="114" customWidth="1"/>
    <col min="11014" max="11015" width="12.625" style="114" customWidth="1"/>
    <col min="11016" max="11016" width="14.125" style="114" customWidth="1"/>
    <col min="11017" max="11264" width="8.875" style="114"/>
    <col min="11265" max="11265" width="12.625" style="114" customWidth="1"/>
    <col min="11266" max="11266" width="25.5" style="114" customWidth="1"/>
    <col min="11267" max="11267" width="16.5" style="114" customWidth="1"/>
    <col min="11268" max="11268" width="13.625" style="114" customWidth="1"/>
    <col min="11269" max="11269" width="17.5" style="114" customWidth="1"/>
    <col min="11270" max="11271" width="12.625" style="114" customWidth="1"/>
    <col min="11272" max="11272" width="14.125" style="114" customWidth="1"/>
    <col min="11273" max="11520" width="8.875" style="114"/>
    <col min="11521" max="11521" width="12.625" style="114" customWidth="1"/>
    <col min="11522" max="11522" width="25.5" style="114" customWidth="1"/>
    <col min="11523" max="11523" width="16.5" style="114" customWidth="1"/>
    <col min="11524" max="11524" width="13.625" style="114" customWidth="1"/>
    <col min="11525" max="11525" width="17.5" style="114" customWidth="1"/>
    <col min="11526" max="11527" width="12.625" style="114" customWidth="1"/>
    <col min="11528" max="11528" width="14.125" style="114" customWidth="1"/>
    <col min="11529" max="11776" width="8.875" style="114"/>
    <col min="11777" max="11777" width="12.625" style="114" customWidth="1"/>
    <col min="11778" max="11778" width="25.5" style="114" customWidth="1"/>
    <col min="11779" max="11779" width="16.5" style="114" customWidth="1"/>
    <col min="11780" max="11780" width="13.625" style="114" customWidth="1"/>
    <col min="11781" max="11781" width="17.5" style="114" customWidth="1"/>
    <col min="11782" max="11783" width="12.625" style="114" customWidth="1"/>
    <col min="11784" max="11784" width="14.125" style="114" customWidth="1"/>
    <col min="11785" max="12032" width="8.875" style="114"/>
    <col min="12033" max="12033" width="12.625" style="114" customWidth="1"/>
    <col min="12034" max="12034" width="25.5" style="114" customWidth="1"/>
    <col min="12035" max="12035" width="16.5" style="114" customWidth="1"/>
    <col min="12036" max="12036" width="13.625" style="114" customWidth="1"/>
    <col min="12037" max="12037" width="17.5" style="114" customWidth="1"/>
    <col min="12038" max="12039" width="12.625" style="114" customWidth="1"/>
    <col min="12040" max="12040" width="14.125" style="114" customWidth="1"/>
    <col min="12041" max="12288" width="8.875" style="114"/>
    <col min="12289" max="12289" width="12.625" style="114" customWidth="1"/>
    <col min="12290" max="12290" width="25.5" style="114" customWidth="1"/>
    <col min="12291" max="12291" width="16.5" style="114" customWidth="1"/>
    <col min="12292" max="12292" width="13.625" style="114" customWidth="1"/>
    <col min="12293" max="12293" width="17.5" style="114" customWidth="1"/>
    <col min="12294" max="12295" width="12.625" style="114" customWidth="1"/>
    <col min="12296" max="12296" width="14.125" style="114" customWidth="1"/>
    <col min="12297" max="12544" width="8.875" style="114"/>
    <col min="12545" max="12545" width="12.625" style="114" customWidth="1"/>
    <col min="12546" max="12546" width="25.5" style="114" customWidth="1"/>
    <col min="12547" max="12547" width="16.5" style="114" customWidth="1"/>
    <col min="12548" max="12548" width="13.625" style="114" customWidth="1"/>
    <col min="12549" max="12549" width="17.5" style="114" customWidth="1"/>
    <col min="12550" max="12551" width="12.625" style="114" customWidth="1"/>
    <col min="12552" max="12552" width="14.125" style="114" customWidth="1"/>
    <col min="12553" max="12800" width="8.875" style="114"/>
    <col min="12801" max="12801" width="12.625" style="114" customWidth="1"/>
    <col min="12802" max="12802" width="25.5" style="114" customWidth="1"/>
    <col min="12803" max="12803" width="16.5" style="114" customWidth="1"/>
    <col min="12804" max="12804" width="13.625" style="114" customWidth="1"/>
    <col min="12805" max="12805" width="17.5" style="114" customWidth="1"/>
    <col min="12806" max="12807" width="12.625" style="114" customWidth="1"/>
    <col min="12808" max="12808" width="14.125" style="114" customWidth="1"/>
    <col min="12809" max="13056" width="8.875" style="114"/>
    <col min="13057" max="13057" width="12.625" style="114" customWidth="1"/>
    <col min="13058" max="13058" width="25.5" style="114" customWidth="1"/>
    <col min="13059" max="13059" width="16.5" style="114" customWidth="1"/>
    <col min="13060" max="13060" width="13.625" style="114" customWidth="1"/>
    <col min="13061" max="13061" width="17.5" style="114" customWidth="1"/>
    <col min="13062" max="13063" width="12.625" style="114" customWidth="1"/>
    <col min="13064" max="13064" width="14.125" style="114" customWidth="1"/>
    <col min="13065" max="13312" width="8.875" style="114"/>
    <col min="13313" max="13313" width="12.625" style="114" customWidth="1"/>
    <col min="13314" max="13314" width="25.5" style="114" customWidth="1"/>
    <col min="13315" max="13315" width="16.5" style="114" customWidth="1"/>
    <col min="13316" max="13316" width="13.625" style="114" customWidth="1"/>
    <col min="13317" max="13317" width="17.5" style="114" customWidth="1"/>
    <col min="13318" max="13319" width="12.625" style="114" customWidth="1"/>
    <col min="13320" max="13320" width="14.125" style="114" customWidth="1"/>
    <col min="13321" max="13568" width="8.875" style="114"/>
    <col min="13569" max="13569" width="12.625" style="114" customWidth="1"/>
    <col min="13570" max="13570" width="25.5" style="114" customWidth="1"/>
    <col min="13571" max="13571" width="16.5" style="114" customWidth="1"/>
    <col min="13572" max="13572" width="13.625" style="114" customWidth="1"/>
    <col min="13573" max="13573" width="17.5" style="114" customWidth="1"/>
    <col min="13574" max="13575" width="12.625" style="114" customWidth="1"/>
    <col min="13576" max="13576" width="14.125" style="114" customWidth="1"/>
    <col min="13577" max="13824" width="8.875" style="114"/>
    <col min="13825" max="13825" width="12.625" style="114" customWidth="1"/>
    <col min="13826" max="13826" width="25.5" style="114" customWidth="1"/>
    <col min="13827" max="13827" width="16.5" style="114" customWidth="1"/>
    <col min="13828" max="13828" width="13.625" style="114" customWidth="1"/>
    <col min="13829" max="13829" width="17.5" style="114" customWidth="1"/>
    <col min="13830" max="13831" width="12.625" style="114" customWidth="1"/>
    <col min="13832" max="13832" width="14.125" style="114" customWidth="1"/>
    <col min="13833" max="14080" width="8.875" style="114"/>
    <col min="14081" max="14081" width="12.625" style="114" customWidth="1"/>
    <col min="14082" max="14082" width="25.5" style="114" customWidth="1"/>
    <col min="14083" max="14083" width="16.5" style="114" customWidth="1"/>
    <col min="14084" max="14084" width="13.625" style="114" customWidth="1"/>
    <col min="14085" max="14085" width="17.5" style="114" customWidth="1"/>
    <col min="14086" max="14087" width="12.625" style="114" customWidth="1"/>
    <col min="14088" max="14088" width="14.125" style="114" customWidth="1"/>
    <col min="14089" max="14336" width="8.875" style="114"/>
    <col min="14337" max="14337" width="12.625" style="114" customWidth="1"/>
    <col min="14338" max="14338" width="25.5" style="114" customWidth="1"/>
    <col min="14339" max="14339" width="16.5" style="114" customWidth="1"/>
    <col min="14340" max="14340" width="13.625" style="114" customWidth="1"/>
    <col min="14341" max="14341" width="17.5" style="114" customWidth="1"/>
    <col min="14342" max="14343" width="12.625" style="114" customWidth="1"/>
    <col min="14344" max="14344" width="14.125" style="114" customWidth="1"/>
    <col min="14345" max="14592" width="8.875" style="114"/>
    <col min="14593" max="14593" width="12.625" style="114" customWidth="1"/>
    <col min="14594" max="14594" width="25.5" style="114" customWidth="1"/>
    <col min="14595" max="14595" width="16.5" style="114" customWidth="1"/>
    <col min="14596" max="14596" width="13.625" style="114" customWidth="1"/>
    <col min="14597" max="14597" width="17.5" style="114" customWidth="1"/>
    <col min="14598" max="14599" width="12.625" style="114" customWidth="1"/>
    <col min="14600" max="14600" width="14.125" style="114" customWidth="1"/>
    <col min="14601" max="14848" width="8.875" style="114"/>
    <col min="14849" max="14849" width="12.625" style="114" customWidth="1"/>
    <col min="14850" max="14850" width="25.5" style="114" customWidth="1"/>
    <col min="14851" max="14851" width="16.5" style="114" customWidth="1"/>
    <col min="14852" max="14852" width="13.625" style="114" customWidth="1"/>
    <col min="14853" max="14853" width="17.5" style="114" customWidth="1"/>
    <col min="14854" max="14855" width="12.625" style="114" customWidth="1"/>
    <col min="14856" max="14856" width="14.125" style="114" customWidth="1"/>
    <col min="14857" max="15104" width="8.875" style="114"/>
    <col min="15105" max="15105" width="12.625" style="114" customWidth="1"/>
    <col min="15106" max="15106" width="25.5" style="114" customWidth="1"/>
    <col min="15107" max="15107" width="16.5" style="114" customWidth="1"/>
    <col min="15108" max="15108" width="13.625" style="114" customWidth="1"/>
    <col min="15109" max="15109" width="17.5" style="114" customWidth="1"/>
    <col min="15110" max="15111" width="12.625" style="114" customWidth="1"/>
    <col min="15112" max="15112" width="14.125" style="114" customWidth="1"/>
    <col min="15113" max="15360" width="8.875" style="114"/>
    <col min="15361" max="15361" width="12.625" style="114" customWidth="1"/>
    <col min="15362" max="15362" width="25.5" style="114" customWidth="1"/>
    <col min="15363" max="15363" width="16.5" style="114" customWidth="1"/>
    <col min="15364" max="15364" width="13.625" style="114" customWidth="1"/>
    <col min="15365" max="15365" width="17.5" style="114" customWidth="1"/>
    <col min="15366" max="15367" width="12.625" style="114" customWidth="1"/>
    <col min="15368" max="15368" width="14.125" style="114" customWidth="1"/>
    <col min="15369" max="15616" width="8.875" style="114"/>
    <col min="15617" max="15617" width="12.625" style="114" customWidth="1"/>
    <col min="15618" max="15618" width="25.5" style="114" customWidth="1"/>
    <col min="15619" max="15619" width="16.5" style="114" customWidth="1"/>
    <col min="15620" max="15620" width="13.625" style="114" customWidth="1"/>
    <col min="15621" max="15621" width="17.5" style="114" customWidth="1"/>
    <col min="15622" max="15623" width="12.625" style="114" customWidth="1"/>
    <col min="15624" max="15624" width="14.125" style="114" customWidth="1"/>
    <col min="15625" max="15872" width="8.875" style="114"/>
    <col min="15873" max="15873" width="12.625" style="114" customWidth="1"/>
    <col min="15874" max="15874" width="25.5" style="114" customWidth="1"/>
    <col min="15875" max="15875" width="16.5" style="114" customWidth="1"/>
    <col min="15876" max="15876" width="13.625" style="114" customWidth="1"/>
    <col min="15877" max="15877" width="17.5" style="114" customWidth="1"/>
    <col min="15878" max="15879" width="12.625" style="114" customWidth="1"/>
    <col min="15880" max="15880" width="14.125" style="114" customWidth="1"/>
    <col min="15881" max="16128" width="8.875" style="114"/>
    <col min="16129" max="16129" width="12.625" style="114" customWidth="1"/>
    <col min="16130" max="16130" width="25.5" style="114" customWidth="1"/>
    <col min="16131" max="16131" width="16.5" style="114" customWidth="1"/>
    <col min="16132" max="16132" width="13.625" style="114" customWidth="1"/>
    <col min="16133" max="16133" width="17.5" style="114" customWidth="1"/>
    <col min="16134" max="16135" width="12.625" style="114" customWidth="1"/>
    <col min="16136" max="16136" width="14.125" style="114" customWidth="1"/>
    <col min="16137" max="16384" width="8.875" style="114"/>
  </cols>
  <sheetData>
    <row r="1" spans="1:8" ht="29.45" customHeight="1">
      <c r="A1" s="110" t="s">
        <v>323</v>
      </c>
      <c r="B1" s="111"/>
      <c r="C1" s="112"/>
      <c r="D1" s="112"/>
      <c r="E1" s="112"/>
      <c r="F1" s="113"/>
      <c r="G1" s="113"/>
      <c r="H1" s="111"/>
    </row>
    <row r="2" spans="1:8" ht="24.6" customHeight="1">
      <c r="A2" s="110" t="s">
        <v>304</v>
      </c>
      <c r="B2" s="111"/>
      <c r="C2" s="112"/>
      <c r="D2" s="112"/>
      <c r="E2" s="112"/>
      <c r="F2" s="113"/>
      <c r="G2" s="113"/>
      <c r="H2" s="111"/>
    </row>
    <row r="3" spans="1:8" ht="24.6" customHeight="1">
      <c r="A3" s="115" t="s">
        <v>313</v>
      </c>
      <c r="B3" s="170"/>
      <c r="C3" s="170"/>
      <c r="D3" s="170"/>
      <c r="E3" s="170"/>
      <c r="F3" s="170"/>
      <c r="G3" s="170"/>
      <c r="H3" s="116" t="s">
        <v>5</v>
      </c>
    </row>
    <row r="4" spans="1:8" ht="30" customHeight="1">
      <c r="A4" s="171" t="s">
        <v>314</v>
      </c>
      <c r="B4" s="171" t="s">
        <v>315</v>
      </c>
      <c r="C4" s="171" t="s">
        <v>316</v>
      </c>
      <c r="D4" s="173" t="s">
        <v>317</v>
      </c>
      <c r="E4" s="174"/>
      <c r="F4" s="174"/>
      <c r="G4" s="174"/>
      <c r="H4" s="175"/>
    </row>
    <row r="5" spans="1:8" ht="44.45" customHeight="1">
      <c r="A5" s="172"/>
      <c r="B5" s="172"/>
      <c r="C5" s="172"/>
      <c r="D5" s="117" t="s">
        <v>318</v>
      </c>
      <c r="E5" s="117" t="s">
        <v>319</v>
      </c>
      <c r="F5" s="117" t="s">
        <v>292</v>
      </c>
      <c r="G5" s="117" t="s">
        <v>320</v>
      </c>
      <c r="H5" s="117" t="s">
        <v>321</v>
      </c>
    </row>
    <row r="6" spans="1:8" ht="33.75" customHeight="1">
      <c r="A6" s="166" t="s">
        <v>322</v>
      </c>
      <c r="B6" s="167"/>
      <c r="C6" s="168"/>
      <c r="D6" s="118">
        <f>SUM(D7:D17)</f>
        <v>0</v>
      </c>
      <c r="E6" s="169"/>
      <c r="F6" s="169"/>
      <c r="G6" s="169"/>
      <c r="H6" s="169"/>
    </row>
    <row r="7" spans="1:8" ht="29.1" customHeight="1">
      <c r="A7" s="119"/>
      <c r="B7" s="119"/>
      <c r="C7" s="119"/>
      <c r="D7" s="119"/>
      <c r="E7" s="119"/>
      <c r="F7" s="119"/>
      <c r="G7" s="119"/>
      <c r="H7" s="119"/>
    </row>
    <row r="8" spans="1:8" ht="29.1" customHeight="1">
      <c r="A8" s="119"/>
      <c r="B8" s="119"/>
      <c r="C8" s="119"/>
      <c r="D8" s="119"/>
      <c r="E8" s="119"/>
      <c r="F8" s="119"/>
      <c r="G8" s="119"/>
      <c r="H8" s="119"/>
    </row>
    <row r="9" spans="1:8" ht="29.1" customHeight="1">
      <c r="A9" s="119"/>
      <c r="B9" s="119"/>
      <c r="C9" s="119"/>
      <c r="D9" s="119"/>
      <c r="E9" s="119"/>
      <c r="F9" s="119"/>
      <c r="G9" s="119"/>
      <c r="H9" s="119"/>
    </row>
    <row r="10" spans="1:8" ht="29.1" customHeight="1">
      <c r="A10" s="119"/>
      <c r="B10" s="119"/>
      <c r="C10" s="119"/>
      <c r="D10" s="119"/>
      <c r="E10" s="119"/>
      <c r="F10" s="119"/>
      <c r="G10" s="119"/>
      <c r="H10" s="119"/>
    </row>
    <row r="11" spans="1:8" ht="29.1" customHeight="1">
      <c r="A11" s="119"/>
      <c r="B11" s="119"/>
      <c r="C11" s="119"/>
      <c r="D11" s="119"/>
      <c r="E11" s="119"/>
      <c r="F11" s="119"/>
      <c r="G11" s="119"/>
      <c r="H11" s="119"/>
    </row>
    <row r="12" spans="1:8" ht="29.1" customHeight="1">
      <c r="A12" s="119"/>
      <c r="B12" s="119"/>
      <c r="C12" s="119"/>
      <c r="D12" s="119"/>
      <c r="E12" s="119"/>
      <c r="F12" s="119"/>
      <c r="G12" s="119"/>
      <c r="H12" s="119"/>
    </row>
    <row r="13" spans="1:8" ht="29.1" customHeight="1">
      <c r="A13" s="119"/>
      <c r="B13" s="119"/>
      <c r="C13" s="119"/>
      <c r="D13" s="119"/>
      <c r="E13" s="119"/>
      <c r="F13" s="119"/>
      <c r="G13" s="119"/>
      <c r="H13" s="119"/>
    </row>
    <row r="14" spans="1:8" ht="29.1" customHeight="1">
      <c r="A14" s="119"/>
      <c r="B14" s="119"/>
      <c r="C14" s="119"/>
      <c r="D14" s="119"/>
      <c r="E14" s="119"/>
      <c r="F14" s="119"/>
      <c r="G14" s="119"/>
      <c r="H14" s="119"/>
    </row>
    <row r="15" spans="1:8" ht="29.1" customHeight="1">
      <c r="A15" s="119"/>
      <c r="B15" s="119"/>
      <c r="C15" s="119"/>
      <c r="D15" s="119"/>
      <c r="E15" s="119"/>
      <c r="F15" s="119"/>
      <c r="G15" s="119"/>
      <c r="H15" s="119"/>
    </row>
    <row r="16" spans="1:8" ht="29.1" customHeight="1">
      <c r="A16" s="119"/>
      <c r="B16" s="119"/>
      <c r="C16" s="119"/>
      <c r="D16" s="119"/>
      <c r="E16" s="119"/>
      <c r="F16" s="119"/>
      <c r="G16" s="119"/>
      <c r="H16" s="119"/>
    </row>
    <row r="17" spans="1:9" ht="29.1" customHeight="1">
      <c r="A17" s="119"/>
      <c r="B17" s="119"/>
      <c r="C17" s="119"/>
      <c r="D17" s="119"/>
      <c r="E17" s="119"/>
      <c r="F17" s="119"/>
      <c r="G17" s="119"/>
      <c r="H17" s="119"/>
    </row>
    <row r="18" spans="1:9" s="102" customFormat="1" ht="33.75" customHeight="1">
      <c r="A18" s="99" t="s">
        <v>300</v>
      </c>
      <c r="B18" s="100"/>
      <c r="C18" s="101" t="s">
        <v>301</v>
      </c>
      <c r="D18" s="100"/>
      <c r="E18" s="100"/>
      <c r="F18" s="101" t="s">
        <v>302</v>
      </c>
      <c r="G18" s="100"/>
      <c r="H18" s="100"/>
      <c r="I18" s="120"/>
    </row>
    <row r="19" spans="1:9" ht="37.5" customHeight="1">
      <c r="A19" s="121"/>
    </row>
  </sheetData>
  <mergeCells count="7">
    <mergeCell ref="A6:C6"/>
    <mergeCell ref="E6:H6"/>
    <mergeCell ref="B3:G3"/>
    <mergeCell ref="A4:A5"/>
    <mergeCell ref="B4:B5"/>
    <mergeCell ref="C4:C5"/>
    <mergeCell ref="D4:H4"/>
  </mergeCells>
  <phoneticPr fontId="3" type="noConversion"/>
  <printOptions horizontalCentered="1"/>
  <pageMargins left="0.31496062992125984" right="0.31496062992125984" top="0.39370078740157483" bottom="0.19685039370078741" header="0.19685039370078741" footer="0.19685039370078741"/>
  <pageSetup paperSize="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7</vt:i4>
      </vt:variant>
    </vt:vector>
  </HeadingPairs>
  <TitlesOfParts>
    <vt:vector size="12" baseType="lpstr">
      <vt:lpstr>社福1</vt:lpstr>
      <vt:lpstr>教育2</vt:lpstr>
      <vt:lpstr>表3產表方式</vt:lpstr>
      <vt:lpstr>民間4</vt:lpstr>
      <vt:lpstr>議員7</vt:lpstr>
      <vt:lpstr>民間4!Print_Area</vt:lpstr>
      <vt:lpstr>社福1!Print_Area</vt:lpstr>
      <vt:lpstr>表3產表方式!Print_Area</vt:lpstr>
      <vt:lpstr>教育2!Print_Area</vt:lpstr>
      <vt:lpstr>民間4!Print_Titles</vt:lpstr>
      <vt:lpstr>社福1!Print_Titles</vt:lpstr>
      <vt:lpstr>教育2!Print_Titles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林庭汝</dc:creator>
  <cp:lastModifiedBy>張惠琪</cp:lastModifiedBy>
  <cp:lastPrinted>2021-07-06T01:10:54Z</cp:lastPrinted>
  <dcterms:created xsi:type="dcterms:W3CDTF">2021-03-11T03:39:59Z</dcterms:created>
  <dcterms:modified xsi:type="dcterms:W3CDTF">2021-10-21T07:45:59Z</dcterms:modified>
</cp:coreProperties>
</file>