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105" windowWidth="23250" windowHeight="12570" activeTab="3"/>
  </bookViews>
  <sheets>
    <sheet name="社福1" sheetId="5" r:id="rId1"/>
    <sheet name="教育2" sheetId="6" r:id="rId2"/>
    <sheet name="表3產表方式" sheetId="9" r:id="rId3"/>
    <sheet name="民間4" sheetId="8" r:id="rId4"/>
    <sheet name="10712" sheetId="11" r:id="rId5"/>
    <sheet name="民間4 (花博)" sheetId="10" r:id="rId6"/>
  </sheets>
  <definedNames>
    <definedName name="_xlnm.Print_Area" localSheetId="4">'10712'!$A$1:$I$152</definedName>
    <definedName name="_xlnm.Print_Area" localSheetId="0">社福1!$A$1:$O$103</definedName>
    <definedName name="_xlnm.Print_Area" localSheetId="1">教育2!$A$1:$J$41</definedName>
    <definedName name="_xlnm.Print_Titles" localSheetId="0">社福1!$1:$6</definedName>
    <definedName name="_xlnm.Print_Titles" localSheetId="1">教育2!$1:$5</definedName>
  </definedNames>
  <calcPr calcId="145621"/>
</workbook>
</file>

<file path=xl/calcChain.xml><?xml version="1.0" encoding="utf-8"?>
<calcChain xmlns="http://schemas.openxmlformats.org/spreadsheetml/2006/main">
  <c r="M101" i="5" l="1"/>
  <c r="E7" i="11" l="1"/>
  <c r="E6" i="10" l="1"/>
  <c r="G7" i="6" l="1"/>
  <c r="H7" i="6"/>
  <c r="F7" i="6"/>
  <c r="H36" i="6"/>
  <c r="G36" i="6"/>
  <c r="H32" i="6"/>
  <c r="F32" i="6" s="1"/>
  <c r="G32" i="6"/>
  <c r="H30" i="6"/>
  <c r="G30" i="6"/>
  <c r="F30" i="6" s="1"/>
  <c r="H28" i="6"/>
  <c r="G28" i="6"/>
  <c r="H26" i="6"/>
  <c r="F26" i="6" s="1"/>
  <c r="G26" i="6"/>
  <c r="H23" i="6"/>
  <c r="G23" i="6"/>
  <c r="H11" i="6"/>
  <c r="G11" i="6"/>
  <c r="H8" i="6"/>
  <c r="G8" i="6"/>
  <c r="F9" i="6"/>
  <c r="F10" i="6"/>
  <c r="F12" i="6"/>
  <c r="F13" i="6"/>
  <c r="F14" i="6"/>
  <c r="F15" i="6"/>
  <c r="F16" i="6"/>
  <c r="F17" i="6"/>
  <c r="F18" i="6"/>
  <c r="F19" i="6"/>
  <c r="F20" i="6"/>
  <c r="F21" i="6"/>
  <c r="F22" i="6"/>
  <c r="F24" i="6"/>
  <c r="F25" i="6"/>
  <c r="F27" i="6"/>
  <c r="F28" i="6"/>
  <c r="F29" i="6"/>
  <c r="F31" i="6"/>
  <c r="F33" i="6"/>
  <c r="F34" i="6"/>
  <c r="F35" i="6"/>
  <c r="F36" i="6"/>
  <c r="F37" i="6"/>
  <c r="F38" i="6"/>
  <c r="F8" i="6"/>
  <c r="F23" i="6"/>
  <c r="H6" i="6" l="1"/>
  <c r="G6" i="6"/>
  <c r="F11" i="6"/>
  <c r="F6" i="6" s="1"/>
  <c r="F102" i="5"/>
  <c r="C102" i="5"/>
  <c r="F101" i="5"/>
  <c r="E101" i="5"/>
  <c r="C101" i="5"/>
  <c r="F100" i="5"/>
  <c r="C100" i="5"/>
  <c r="H99" i="5"/>
  <c r="F99" i="5" s="1"/>
  <c r="G99" i="5"/>
  <c r="G96" i="5" s="1"/>
  <c r="E99" i="5"/>
  <c r="D99" i="5"/>
  <c r="H98" i="5"/>
  <c r="H96" i="5" s="1"/>
  <c r="E98" i="5"/>
  <c r="H97" i="5"/>
  <c r="E97" i="5"/>
  <c r="N82" i="5"/>
  <c r="N47" i="5" s="1"/>
  <c r="F81" i="5"/>
  <c r="C81" i="5"/>
  <c r="F80" i="5"/>
  <c r="C80" i="5"/>
  <c r="F79" i="5"/>
  <c r="C79" i="5"/>
  <c r="F78" i="5"/>
  <c r="C78" i="5"/>
  <c r="F77" i="5"/>
  <c r="C77" i="5"/>
  <c r="F76" i="5"/>
  <c r="C76" i="5"/>
  <c r="F75" i="5"/>
  <c r="C75" i="5"/>
  <c r="F74" i="5"/>
  <c r="C74" i="5"/>
  <c r="F73" i="5"/>
  <c r="C73" i="5"/>
  <c r="F72" i="5"/>
  <c r="C72" i="5"/>
  <c r="F71" i="5"/>
  <c r="C71" i="5"/>
  <c r="F70" i="5"/>
  <c r="C70" i="5"/>
  <c r="F69" i="5"/>
  <c r="C69" i="5"/>
  <c r="F68" i="5"/>
  <c r="C68" i="5"/>
  <c r="F67" i="5"/>
  <c r="C67" i="5"/>
  <c r="F66" i="5"/>
  <c r="C66" i="5"/>
  <c r="F65" i="5"/>
  <c r="C65" i="5"/>
  <c r="F64" i="5"/>
  <c r="C64" i="5"/>
  <c r="F63" i="5"/>
  <c r="C63" i="5"/>
  <c r="F62" i="5"/>
  <c r="C62" i="5"/>
  <c r="F61" i="5"/>
  <c r="C61" i="5"/>
  <c r="F60" i="5"/>
  <c r="C60" i="5"/>
  <c r="F59" i="5"/>
  <c r="C59" i="5"/>
  <c r="F58" i="5"/>
  <c r="C58" i="5"/>
  <c r="F57" i="5"/>
  <c r="C57" i="5"/>
  <c r="F56" i="5"/>
  <c r="C56" i="5"/>
  <c r="F55" i="5"/>
  <c r="C55" i="5"/>
  <c r="F54" i="5"/>
  <c r="C54" i="5"/>
  <c r="H53" i="5"/>
  <c r="H47" i="5" s="1"/>
  <c r="G53" i="5"/>
  <c r="G47" i="5" s="1"/>
  <c r="F47" i="5" s="1"/>
  <c r="F53" i="5"/>
  <c r="E53" i="5"/>
  <c r="D53" i="5"/>
  <c r="F52" i="5"/>
  <c r="E52" i="5"/>
  <c r="C52" i="5"/>
  <c r="F51" i="5"/>
  <c r="E51" i="5"/>
  <c r="C51" i="5" s="1"/>
  <c r="F50" i="5"/>
  <c r="E50" i="5"/>
  <c r="C50" i="5" s="1"/>
  <c r="F49" i="5"/>
  <c r="E49" i="5"/>
  <c r="C49" i="5" s="1"/>
  <c r="F48" i="5"/>
  <c r="E48" i="5"/>
  <c r="C48" i="5" s="1"/>
  <c r="F46" i="5"/>
  <c r="E46" i="5"/>
  <c r="D46" i="5"/>
  <c r="C46" i="5" s="1"/>
  <c r="F45" i="5"/>
  <c r="E45" i="5"/>
  <c r="C45" i="5" s="1"/>
  <c r="F44" i="5"/>
  <c r="E44" i="5"/>
  <c r="C44" i="5"/>
  <c r="N43" i="5"/>
  <c r="H43" i="5"/>
  <c r="G43" i="5"/>
  <c r="D43" i="5"/>
  <c r="G42" i="5"/>
  <c r="F42" i="5" s="1"/>
  <c r="E42" i="5"/>
  <c r="E41" i="5"/>
  <c r="E40" i="5"/>
  <c r="F39" i="5"/>
  <c r="E39" i="5"/>
  <c r="C39" i="5" s="1"/>
  <c r="F38" i="5"/>
  <c r="E38" i="5"/>
  <c r="C38" i="5" s="1"/>
  <c r="F37" i="5"/>
  <c r="E37" i="5"/>
  <c r="C37" i="5"/>
  <c r="F36" i="5"/>
  <c r="E36" i="5"/>
  <c r="C36" i="5" s="1"/>
  <c r="F35" i="5"/>
  <c r="E35" i="5"/>
  <c r="C35" i="5"/>
  <c r="F34" i="5"/>
  <c r="E34" i="5"/>
  <c r="D34" i="5"/>
  <c r="D33" i="5" s="1"/>
  <c r="C34" i="5"/>
  <c r="N33" i="5"/>
  <c r="H33" i="5"/>
  <c r="G33" i="5"/>
  <c r="F33" i="5" s="1"/>
  <c r="F32" i="5"/>
  <c r="E32" i="5"/>
  <c r="C32" i="5" s="1"/>
  <c r="F31" i="5"/>
  <c r="E31" i="5"/>
  <c r="C31" i="5"/>
  <c r="F30" i="5"/>
  <c r="E30" i="5"/>
  <c r="C30" i="5" s="1"/>
  <c r="F29" i="5"/>
  <c r="E29" i="5"/>
  <c r="D29" i="5"/>
  <c r="D28" i="5" s="1"/>
  <c r="N28" i="5"/>
  <c r="H28" i="5"/>
  <c r="G28" i="5"/>
  <c r="F28" i="5" s="1"/>
  <c r="F27" i="5"/>
  <c r="E27" i="5"/>
  <c r="E25" i="5" s="1"/>
  <c r="C27" i="5"/>
  <c r="F26" i="5"/>
  <c r="F25" i="5" s="1"/>
  <c r="E26" i="5"/>
  <c r="C26" i="5"/>
  <c r="N25" i="5"/>
  <c r="H25" i="5"/>
  <c r="G25" i="5"/>
  <c r="D25" i="5"/>
  <c r="F24" i="5"/>
  <c r="E24" i="5"/>
  <c r="C24" i="5" s="1"/>
  <c r="F23" i="5"/>
  <c r="E23" i="5"/>
  <c r="C23" i="5" s="1"/>
  <c r="F21" i="5"/>
  <c r="E21" i="5"/>
  <c r="C21" i="5"/>
  <c r="F20" i="5"/>
  <c r="E20" i="5"/>
  <c r="C20" i="5" s="1"/>
  <c r="F19" i="5"/>
  <c r="E19" i="5"/>
  <c r="D19" i="5"/>
  <c r="C19" i="5"/>
  <c r="N18" i="5"/>
  <c r="H18" i="5"/>
  <c r="G18" i="5"/>
  <c r="D18" i="5"/>
  <c r="F17" i="5"/>
  <c r="E17" i="5"/>
  <c r="D17" i="5"/>
  <c r="C17" i="5" s="1"/>
  <c r="F16" i="5"/>
  <c r="E16" i="5"/>
  <c r="C16" i="5" s="1"/>
  <c r="F15" i="5"/>
  <c r="E15" i="5"/>
  <c r="C15" i="5"/>
  <c r="F14" i="5"/>
  <c r="E14" i="5"/>
  <c r="C14" i="5" s="1"/>
  <c r="F13" i="5"/>
  <c r="E13" i="5"/>
  <c r="C13" i="5" s="1"/>
  <c r="F12" i="5"/>
  <c r="E12" i="5"/>
  <c r="D12" i="5"/>
  <c r="C12" i="5" s="1"/>
  <c r="F11" i="5"/>
  <c r="E11" i="5"/>
  <c r="D11" i="5"/>
  <c r="C11" i="5"/>
  <c r="F10" i="5"/>
  <c r="E10" i="5"/>
  <c r="D10" i="5"/>
  <c r="C10" i="5"/>
  <c r="N9" i="5"/>
  <c r="H9" i="5"/>
  <c r="G9" i="5"/>
  <c r="C99" i="5" l="1"/>
  <c r="N8" i="5"/>
  <c r="N7" i="5" s="1"/>
  <c r="C29" i="5"/>
  <c r="F43" i="5"/>
  <c r="E43" i="5"/>
  <c r="C43" i="5" s="1"/>
  <c r="C53" i="5"/>
  <c r="F18" i="5"/>
  <c r="D9" i="5"/>
  <c r="E47" i="5"/>
  <c r="C25" i="5"/>
  <c r="D47" i="5"/>
  <c r="E33" i="5"/>
  <c r="C33" i="5" s="1"/>
  <c r="F96" i="5"/>
  <c r="E9" i="5"/>
  <c r="E96" i="5"/>
  <c r="C9" i="5"/>
  <c r="H8" i="5"/>
  <c r="H7" i="5" s="1"/>
  <c r="E7" i="5" s="1"/>
  <c r="E18" i="5"/>
  <c r="C18" i="5" s="1"/>
  <c r="G41" i="5"/>
  <c r="E28" i="5"/>
  <c r="C28" i="5" s="1"/>
  <c r="D96" i="5"/>
  <c r="C96" i="5" s="1"/>
  <c r="F9" i="5"/>
  <c r="D42" i="5"/>
  <c r="C42" i="5" s="1"/>
  <c r="C47" i="5" l="1"/>
  <c r="G40" i="5"/>
  <c r="D41" i="5"/>
  <c r="C41" i="5" s="1"/>
  <c r="F41" i="5"/>
  <c r="E8" i="5"/>
  <c r="D40" i="5" l="1"/>
  <c r="F40" i="5"/>
  <c r="G8" i="5"/>
  <c r="C40" i="5" l="1"/>
  <c r="D8" i="5"/>
  <c r="C8" i="5" s="1"/>
  <c r="G7" i="5"/>
  <c r="D7" i="5" s="1"/>
  <c r="C7" i="5" s="1"/>
  <c r="F8" i="5"/>
  <c r="F7" i="5" s="1"/>
</calcChain>
</file>

<file path=xl/comments1.xml><?xml version="1.0" encoding="utf-8"?>
<comments xmlns="http://schemas.openxmlformats.org/spreadsheetml/2006/main">
  <authors>
    <author>f42581</author>
  </authors>
  <commentList>
    <comment ref="F29" authorId="0">
      <text>
        <r>
          <rPr>
            <b/>
            <sz val="9"/>
            <color indexed="81"/>
            <rFont val="細明體"/>
            <family val="3"/>
            <charset val="136"/>
          </rPr>
          <t xml:space="preserve">含幼兒園、收支對列
</t>
        </r>
        <r>
          <rPr>
            <b/>
            <sz val="9"/>
            <color indexed="81"/>
            <rFont val="Tahoma"/>
            <family val="2"/>
          </rPr>
          <t>212~215</t>
        </r>
        <r>
          <rPr>
            <sz val="9"/>
            <color indexed="81"/>
            <rFont val="Tahoma"/>
            <family val="2"/>
          </rPr>
          <t xml:space="preserve">
</t>
        </r>
      </text>
    </comment>
  </commentList>
</comments>
</file>

<file path=xl/comments2.xml><?xml version="1.0" encoding="utf-8"?>
<comments xmlns="http://schemas.openxmlformats.org/spreadsheetml/2006/main">
  <authors>
    <author>陳香君</author>
  </authors>
  <commentList>
    <comment ref="A5" authorId="0">
      <text>
        <r>
          <rPr>
            <b/>
            <sz val="11"/>
            <color indexed="81"/>
            <rFont val="標楷體"/>
            <family val="4"/>
            <charset val="136"/>
          </rPr>
          <t>填寫格式：業務計畫－工作計畫－（分支計畫）－一級用途別－二級用途別</t>
        </r>
      </text>
    </comment>
    <comment ref="C5" authorId="0">
      <text>
        <r>
          <rPr>
            <sz val="12"/>
            <color indexed="81"/>
            <rFont val="標楷體"/>
            <family val="4"/>
            <charset val="136"/>
          </rPr>
          <t>請確認是否確屬</t>
        </r>
        <r>
          <rPr>
            <sz val="12"/>
            <color indexed="10"/>
            <rFont val="標楷體"/>
            <family val="4"/>
            <charset val="136"/>
          </rPr>
          <t>民間團體</t>
        </r>
        <r>
          <rPr>
            <b/>
            <sz val="12"/>
            <color indexed="10"/>
            <rFont val="標楷體"/>
            <family val="4"/>
            <charset val="136"/>
          </rPr>
          <t>。</t>
        </r>
      </text>
    </comment>
    <comment ref="E5" authorId="0">
      <text>
        <r>
          <rPr>
            <sz val="12"/>
            <color indexed="81"/>
            <rFont val="標楷體"/>
            <family val="4"/>
            <charset val="136"/>
          </rPr>
          <t>1.請查填實付數，並請查填至千元，倘未滿千元則取至小數點第1位，如：382元則查填為0.4千元；</t>
        </r>
        <r>
          <rPr>
            <sz val="12"/>
            <color indexed="10"/>
            <rFont val="標楷體"/>
            <family val="4"/>
            <charset val="136"/>
          </rPr>
          <t>實付數超過1千元，請直接四捨五入至千元，如：1500元則查填為2千元)。</t>
        </r>
        <r>
          <rPr>
            <sz val="12"/>
            <color indexed="81"/>
            <rFont val="標楷體"/>
            <family val="4"/>
            <charset val="136"/>
          </rPr>
          <t xml:space="preserve">
2.請注意是否有超預算執行的情形。
</t>
        </r>
      </text>
    </comment>
    <comment ref="H5" authorId="0">
      <text>
        <r>
          <rPr>
            <sz val="10"/>
            <color indexed="81"/>
            <rFont val="標楷體"/>
            <family val="4"/>
            <charset val="136"/>
          </rPr>
          <t>請依「臺中市政府各機關對民間團體及個人補(捐)助經費處理原則」及各機關相關作業規範規定填列。</t>
        </r>
      </text>
    </comment>
  </commentList>
</comments>
</file>

<file path=xl/sharedStrings.xml><?xml version="1.0" encoding="utf-8"?>
<sst xmlns="http://schemas.openxmlformats.org/spreadsheetml/2006/main" count="1290" uniqueCount="506">
  <si>
    <t>單位：千元</t>
  </si>
  <si>
    <t>合計</t>
  </si>
  <si>
    <t>學校午餐</t>
  </si>
  <si>
    <t>國中技藝教育</t>
  </si>
  <si>
    <t>學生健康及水域安全基本需求</t>
  </si>
  <si>
    <t>建築及設備計畫-其他設備-教育局(處)其他設備-補(協)助政府機關(構)</t>
    <phoneticPr fontId="30" type="noConversion"/>
  </si>
  <si>
    <t>一般行政管理計畫-行政管理及推展-資訊業務-補(協)助政府機關(構)</t>
    <phoneticPr fontId="30" type="noConversion"/>
  </si>
  <si>
    <t>資訊設備與網路維運</t>
    <phoneticPr fontId="30" type="noConversion"/>
  </si>
  <si>
    <t>臺中市政府108年度社會福利補助經費計畫分配及執行明細表</t>
    <phoneticPr fontId="30" type="noConversion"/>
  </si>
  <si>
    <t>表1</t>
  </si>
  <si>
    <t>計畫
編號</t>
  </si>
  <si>
    <t>計畫名稱</t>
    <phoneticPr fontId="30" type="noConversion"/>
  </si>
  <si>
    <t>公務預算部分</t>
    <phoneticPr fontId="30" type="noConversion"/>
  </si>
  <si>
    <t>基金自籌部分</t>
  </si>
  <si>
    <t>中央補助</t>
    <phoneticPr fontId="30" type="noConversion"/>
  </si>
  <si>
    <t>直轄市及
縣市自籌等</t>
  </si>
  <si>
    <t>政事別為社會福利支出</t>
  </si>
  <si>
    <t>政事別非為社會福利支出</t>
  </si>
  <si>
    <t>截至本季累計實際支用數</t>
  </si>
  <si>
    <t>全年度
編列數</t>
  </si>
  <si>
    <t>小計</t>
  </si>
  <si>
    <t>中央補助</t>
  </si>
  <si>
    <t>政事別
（中分類）</t>
  </si>
  <si>
    <t>總                   計</t>
  </si>
  <si>
    <t>壹、社會局主管(包括社會局及所屬)</t>
  </si>
  <si>
    <t>A001</t>
  </si>
  <si>
    <t>一、社會救助業務</t>
  </si>
  <si>
    <t>A001-1</t>
  </si>
  <si>
    <t>（一）低收入戶家庭生活補助</t>
  </si>
  <si>
    <t>A001-2</t>
  </si>
  <si>
    <t>（二）低收入戶兒童生活補助</t>
  </si>
  <si>
    <t>A001-3</t>
  </si>
  <si>
    <t>（三）低收入戶就學生活補助</t>
  </si>
  <si>
    <t>A001-4</t>
  </si>
  <si>
    <t>（四）低收入戶以工代賑</t>
  </si>
  <si>
    <t>A001-5</t>
  </si>
  <si>
    <t>（五）中低收入戶醫療費用補助</t>
  </si>
  <si>
    <t>A001-6</t>
  </si>
  <si>
    <t>（六）充實社會救助金專戶</t>
  </si>
  <si>
    <t>A001-7</t>
  </si>
  <si>
    <t>（七）急難救助</t>
  </si>
  <si>
    <t>A001-8</t>
  </si>
  <si>
    <t>（八）其他社會救助支出</t>
  </si>
  <si>
    <t>A002</t>
  </si>
  <si>
    <t>二、兒童及少年福利服務</t>
  </si>
  <si>
    <t>A002-1</t>
  </si>
  <si>
    <t>（一）弱勢兒童及少年生活扶助</t>
  </si>
  <si>
    <t>A002-2</t>
  </si>
  <si>
    <t>（二）18歲以下低收入戶暨弱勢兒童及少年
　　　醫療補助</t>
  </si>
  <si>
    <t>A002-3</t>
  </si>
  <si>
    <t xml:space="preserve"> (三)兒童及少年保護服務措施</t>
  </si>
  <si>
    <t>A002-4</t>
  </si>
  <si>
    <t xml:space="preserve"> (四)兒童及少年高風險家庭輔導處遇服務</t>
  </si>
  <si>
    <t>A002-5</t>
  </si>
  <si>
    <t xml:space="preserve"> (五)增聘兒童及少年保護專責社工人力</t>
  </si>
  <si>
    <t>A002-6</t>
  </si>
  <si>
    <t xml:space="preserve"> (六)其他兒童及少年福利服務支出</t>
  </si>
  <si>
    <t>A003</t>
  </si>
  <si>
    <t>三、婦女福利服務</t>
  </si>
  <si>
    <t>A003-1</t>
  </si>
  <si>
    <t xml:space="preserve"> (一)依特殊境遇家庭扶助條例所定各項補助</t>
  </si>
  <si>
    <t>A003-2</t>
  </si>
  <si>
    <t xml:space="preserve"> (二)其他婦女福利服務支出</t>
  </si>
  <si>
    <t>A004</t>
  </si>
  <si>
    <t>四、老人福利服務</t>
  </si>
  <si>
    <t>A004-1</t>
  </si>
  <si>
    <t>（一）中低收入老人生活津貼</t>
  </si>
  <si>
    <t>A004-2</t>
  </si>
  <si>
    <t>（二）建立社區照顧關懷據點</t>
  </si>
  <si>
    <t>A004-3</t>
  </si>
  <si>
    <t xml:space="preserve"> (三) 健全老人友善環境促進社會參與服務</t>
  </si>
  <si>
    <t>A004-4</t>
  </si>
  <si>
    <t>（四）其他老人福利服務支出</t>
  </si>
  <si>
    <t>A005</t>
  </si>
  <si>
    <t>五、身心障礙福利服務</t>
  </si>
  <si>
    <t>A005-1</t>
  </si>
  <si>
    <t>（一）身心障礙者生活補助</t>
  </si>
  <si>
    <t>A005-2</t>
  </si>
  <si>
    <t>（二）身心障礙者輔助器具補助</t>
  </si>
  <si>
    <t>A005-3</t>
  </si>
  <si>
    <t>（三）身心障礙者教養費補助</t>
  </si>
  <si>
    <t>A005-4</t>
  </si>
  <si>
    <t>（四）身心障礙者參加社會保險保險費補助</t>
  </si>
  <si>
    <t>A005-5</t>
  </si>
  <si>
    <t xml:space="preserve"> (五) 身心障礙者個案管理服務</t>
  </si>
  <si>
    <t>A005-6</t>
  </si>
  <si>
    <t>（六）其他身心障礙福利服務支出</t>
  </si>
  <si>
    <t>A006</t>
  </si>
  <si>
    <t>六、社區發展</t>
  </si>
  <si>
    <t>A007</t>
  </si>
  <si>
    <t>七、志願服務</t>
  </si>
  <si>
    <t>A008</t>
  </si>
  <si>
    <t>八、社會工作</t>
  </si>
  <si>
    <t>A009</t>
  </si>
  <si>
    <t>九、家庭暴力及性侵害防治</t>
  </si>
  <si>
    <t>A009-1</t>
  </si>
  <si>
    <t>（一）家庭暴力及性侵害處遇服務</t>
  </si>
  <si>
    <t>A009-2</t>
  </si>
  <si>
    <t>（二）其他家庭暴力及性侵害防治業務支出</t>
  </si>
  <si>
    <t>A010</t>
  </si>
  <si>
    <t>十、國民年金保費補助</t>
  </si>
  <si>
    <t>A011</t>
  </si>
  <si>
    <t>十一、其他列於社會局主管支出</t>
  </si>
  <si>
    <t>（一）行政管理</t>
  </si>
  <si>
    <t>（二）一般建築及設備</t>
  </si>
  <si>
    <t>（三）人民團體服務活動</t>
  </si>
  <si>
    <t>（四）第一預備金</t>
  </si>
  <si>
    <t xml:space="preserve"> </t>
  </si>
  <si>
    <t>（五）臺中市立仁愛之家</t>
  </si>
  <si>
    <t>（六）社政業務(各區公所)</t>
  </si>
  <si>
    <t xml:space="preserve">    051中區區公所</t>
  </si>
  <si>
    <t xml:space="preserve">    052東區區公所</t>
  </si>
  <si>
    <t xml:space="preserve">    053西區區公所</t>
  </si>
  <si>
    <t xml:space="preserve">    054南區區公所</t>
    <phoneticPr fontId="30" type="noConversion"/>
  </si>
  <si>
    <t xml:space="preserve">    055北區區公所</t>
  </si>
  <si>
    <t xml:space="preserve">    056西屯區公所</t>
    <phoneticPr fontId="30"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</si>
  <si>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</si>
  <si>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</si>
  <si>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</si>
  <si>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</si>
  <si>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</si>
  <si>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</si>
  <si>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</si>
  <si>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</si>
  <si>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</si>
  <si>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</si>
  <si>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</si>
  <si>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</si>
  <si>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</si>
  <si>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</si>
  <si>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</si>
  <si>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</si>
  <si>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</si>
  <si>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</si>
  <si>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</si>
  <si>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</si>
  <si>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</si>
  <si>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</si>
  <si>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</si>
  <si>
    <t>1.臺中市公益彩券盈餘分配管理與輔導運用計畫</t>
  </si>
  <si>
    <t>2.補助社會福利機構團體自辦社會福利方案計畫</t>
  </si>
  <si>
    <t>3.臺中市公益彩券補助民間團體輔導考核計畫</t>
    <phoneticPr fontId="30" type="noConversion"/>
  </si>
  <si>
    <t>4.108 年度幸福就業培力計畫(勞工局)</t>
  </si>
  <si>
    <t>5.108年度藥癮者暨遊民就業服務計畫(勞工局)</t>
  </si>
  <si>
    <t>6.108年度家庭暴力及性侵害個案就業輔導服務方案計畫(勞工局)</t>
  </si>
  <si>
    <t>7.108年度協助特定對象職涯再建構單一窗口服務計畫(勞工局)</t>
  </si>
  <si>
    <t>8.輔導街友協助一中商圈周邊道路清掃維護計畫(環保局)</t>
  </si>
  <si>
    <t>9.臺中市施用毒品之兒童及少年垂直整合服務暨保護個案之親職教育輔導服務方案(家防中心)</t>
  </si>
  <si>
    <t>10.本市各區公所社政業務行政管理經費</t>
  </si>
  <si>
    <t>11.充實社政人力整備計畫</t>
  </si>
  <si>
    <t>12.社會福利諮詢話務中心進用視覺功能障礙電話服務員計畫</t>
  </si>
  <si>
    <t>13.推動社會福利業務管理資訊系統維護計畫</t>
  </si>
  <si>
    <t>貳、非社會局主管</t>
  </si>
  <si>
    <t>A012</t>
  </si>
  <si>
    <t>一、農民健康保險保費補助</t>
  </si>
  <si>
    <t>A013</t>
  </si>
  <si>
    <t>二、老年農民福利津貼</t>
  </si>
  <si>
    <t>A014</t>
  </si>
  <si>
    <t>三、其他社會福利支出</t>
  </si>
  <si>
    <t xml:space="preserve"> (一)辦理殯葬管理相關業務(生命禮儀管理處)</t>
  </si>
  <si>
    <t xml:space="preserve"> (二)辦理勞工權益及福利相關業務（勞工局、勞動檢查處、就業服務處）</t>
    <phoneticPr fontId="30" type="noConversion"/>
  </si>
  <si>
    <t xml:space="preserve"> (三)醫療保健(衛生局、食安處)</t>
    <phoneticPr fontId="30" type="noConversion"/>
  </si>
  <si>
    <t>註：1.本表主辦機關為行政院主計總處及衛生福利部；本表第一次查填及送達期限為3月15日前，請完成年度經費分配情形。</t>
  </si>
  <si>
    <t xml:space="preserve">    2.填表說明：</t>
  </si>
  <si>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</si>
  <si>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</si>
  <si>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</si>
  <si>
    <t>(4)D1＋D2之合計數應等於公務預算中社會福利支出（政事別大分類）總數。</t>
  </si>
  <si>
    <t>(5)基金自籌部分係指由附屬單位預算基金自籌財源支應，不包括由公務預算撥補部分；直轄市或縣(市)公益彩券盈餘分配設有基金管理運用者，應將附屬單位預算支出面編列和執行數額填列於此。</t>
  </si>
  <si>
    <t>(6)E之中央補助社會救助業務編列數額，不得低於行政院主計總處設算匡列數；F1至F6之6項社會福利津貼編列數額合計數，不得低於行政院主計總處設算6項社會福利津貼調整經費匡列數。</t>
  </si>
  <si>
    <t>(7)其他社會救助支出包括辦理低收入戶調查、遊民收容輔導、健保病患住院膳食費補助、災害救助、設立社會救助機構或委託收容安置及其他社會救助業務等。</t>
  </si>
  <si>
    <t>(8)其他兒童及少年福利服務支出包括兒童及少年福利促進委員會、兒童專業人員訓練、發展遲緩兒童早期療育、親職教育諮詢輔導及宣導活動、兒童安置服務、設立公私立托兒所與兒童福利機構、困苦失依少年醫療扶助</t>
  </si>
  <si>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</si>
  <si>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</si>
  <si>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t>(9)其他婦女福利服務支出包括辦理婦女福利服務活動、設立婦女福利服務中心與庇護中心、辦理單親及不幸婦女保護扶助、辦理婦女福利工作人員專業訓練及其他婦女福利業務等。</t>
  </si>
  <si>
    <t>(10)其他老人福利服務支出包括設立老人福利促進委員會(推動小組)、辦理老人福利專業人員訓練、設立老人福利機構、中低收入老人特別照顧津貼、老人居家服務、辦理老人福利服務活動、辦理老人保護、安置、辦理施</t>
  </si>
  <si>
    <t xml:space="preserve">    虐者家庭教育與輔導、辦理獨居老人緊急救援服務及其他老人福利業務等。</t>
  </si>
  <si>
    <t>(11)其他身心障礙福利服務支出包括身心障礙福利專業人員訓練、設立身心障礙者保護委員會、辦理個別化專業服務評估、補助福利團體充實設備辦理福利服務、辦理身心障礙者社區、居家服務、制定身心障礙者生涯轉銜</t>
  </si>
  <si>
    <t xml:space="preserve">    計畫、身心障礙者房屋租金及貸款利息補助、辦理身心障礙者福利服務活動、設立庇護工場、商店、身心障礙福利機構及其他身心障礙福利業務等。</t>
  </si>
  <si>
    <t>(12)其他家庭暴力及性侵害防治業務支出包括設置防治中心、辦理被害人保護業務、被害人各項補助、設置未成年子女會面交往與交付處所、建立資料庫、辦理防治教育與宣導活動及其他家暴及性侵害防治業務等。</t>
  </si>
  <si>
    <t>(13)可歸類於個別項目者請儘量歸類，如無法明確歸類時再填至A011「其他列於社會局主管支出」項目。另辦理計畫項目之約聘僱人員人事費請歸至各該計畫項目內。</t>
  </si>
  <si>
    <t>(14)上述歸類為社會局主管辦理之項目，如同時有由其他單位辦理時（如衛生局、民政局等），請依下列範例填寫方式填寫：</t>
  </si>
  <si>
    <t>計畫名稱</t>
  </si>
  <si>
    <t>公務預算部分</t>
  </si>
  <si>
    <t>1.性侵害防治業務（衛生局）</t>
  </si>
  <si>
    <t>2.社區發展（民政局）</t>
  </si>
  <si>
    <t>社區發展支出</t>
  </si>
  <si>
    <t>臺中市政府108年度教育設施補助經費計畫分配及執行明細表</t>
  </si>
  <si>
    <t>表2</t>
  </si>
  <si>
    <t>計畫編號</t>
  </si>
  <si>
    <t>辦理項目及內容</t>
  </si>
  <si>
    <t>辦理機關</t>
  </si>
  <si>
    <t>經費支用科目</t>
  </si>
  <si>
    <t>預算數(1)</t>
  </si>
  <si>
    <t>經費</t>
  </si>
  <si>
    <t>中央補助部分</t>
  </si>
  <si>
    <t>直轄市及縣市
自籌部分</t>
  </si>
  <si>
    <t>累計實際
支用數(2)</t>
  </si>
  <si>
    <r>
      <t>累計實際
支用比率</t>
    </r>
    <r>
      <rPr>
        <sz val="12"/>
        <color rgb="FF000000"/>
        <rFont val="標楷體"/>
        <family val="4"/>
        <charset val="136"/>
      </rPr>
      <t>％</t>
    </r>
    <r>
      <rPr>
        <sz val="12"/>
        <color rgb="FF000000"/>
        <rFont val="標楷體"/>
        <family val="4"/>
        <charset val="136"/>
      </rPr>
      <t xml:space="preserve">
(3)=(2)/(1)</t>
    </r>
  </si>
  <si>
    <t>總      計(B001~B016)</t>
  </si>
  <si>
    <t>合      計(B001~B015)</t>
  </si>
  <si>
    <t>營養午餐</t>
    <phoneticPr fontId="30" type="noConversion"/>
  </si>
  <si>
    <t>B001-1</t>
    <phoneticPr fontId="30" type="noConversion"/>
  </si>
  <si>
    <t>辦理補助本市貧困學生午餐經費計畫</t>
    <phoneticPr fontId="30" type="noConversion"/>
  </si>
  <si>
    <t>臺中市政府教育局</t>
    <phoneticPr fontId="30" type="noConversion"/>
  </si>
  <si>
    <t>體育及衛生教育計畫-體育及衛生教育計畫-學生衛生保健-補(協)助政府機關(構)</t>
    <phoneticPr fontId="30" type="noConversion"/>
  </si>
  <si>
    <t>B001-2</t>
    <phoneticPr fontId="30" type="noConversion"/>
  </si>
  <si>
    <t>營養午餐</t>
  </si>
  <si>
    <t>本市立國中小弱勢學生寒暑假例假日安心餐券補助計畫</t>
    <phoneticPr fontId="30" type="noConversion"/>
  </si>
  <si>
    <t>臺中市政府教育局</t>
  </si>
  <si>
    <t>體育及衛生教育計畫-體育及衛生教育計畫-學生衛生保健-補(協)助政府機關(構)</t>
  </si>
  <si>
    <t>B003</t>
    <phoneticPr fontId="30" type="noConversion"/>
  </si>
  <si>
    <t>國民中小學老舊校舍整建</t>
    <phoneticPr fontId="30" type="noConversion"/>
  </si>
  <si>
    <t>各學校</t>
    <phoneticPr fontId="30" type="noConversion"/>
  </si>
  <si>
    <t>B003-1</t>
    <phoneticPr fontId="30" type="noConversion"/>
  </si>
  <si>
    <t>辦理東峰國中老舊危險校舍整建工程</t>
  </si>
  <si>
    <t>東峰國中</t>
    <phoneticPr fontId="30" type="noConversion"/>
  </si>
  <si>
    <t>B003-2</t>
  </si>
  <si>
    <t>辦理公館國小老舊危險校舍整建工程</t>
  </si>
  <si>
    <t>公館國小</t>
    <phoneticPr fontId="30" type="noConversion"/>
  </si>
  <si>
    <t>B003-3</t>
  </si>
  <si>
    <t>辦理大南國小老舊危險校舍整建工程</t>
  </si>
  <si>
    <t>大南國小</t>
    <phoneticPr fontId="30" type="noConversion"/>
  </si>
  <si>
    <t>B003-4</t>
  </si>
  <si>
    <t>辦理外埔國中老舊危險校舍整建工程</t>
  </si>
  <si>
    <t>外埔國中</t>
    <phoneticPr fontId="30" type="noConversion"/>
  </si>
  <si>
    <t>B003-5</t>
  </si>
  <si>
    <t>辦理龍津國小老舊危險校舍整建工程</t>
  </si>
  <si>
    <t>龍津國小</t>
    <phoneticPr fontId="30" type="noConversion"/>
  </si>
  <si>
    <t>B003-6</t>
  </si>
  <si>
    <t>辦理瑞峰國小老舊危險校舍整建工程</t>
  </si>
  <si>
    <t>瑞峰國小</t>
    <phoneticPr fontId="30" type="noConversion"/>
  </si>
  <si>
    <t>B003-7</t>
  </si>
  <si>
    <t>辦理龍海國小老舊危險校舍整建工程</t>
  </si>
  <si>
    <t>龍海國小</t>
    <phoneticPr fontId="30" type="noConversion"/>
  </si>
  <si>
    <t>B003-9</t>
  </si>
  <si>
    <t>辦理南陽國小老舊危險校舍整建工程</t>
  </si>
  <si>
    <t>南陽國小</t>
    <phoneticPr fontId="30" type="noConversion"/>
  </si>
  <si>
    <t>B003-10</t>
  </si>
  <si>
    <t>辦理光正國小老舊危險校舍整建工程</t>
  </si>
  <si>
    <t>光正國小</t>
    <phoneticPr fontId="30" type="noConversion"/>
  </si>
  <si>
    <t>B003-11</t>
  </si>
  <si>
    <t>辦理龍港國小老舊危險校舍整建工程</t>
  </si>
  <si>
    <t>龍港國小</t>
    <phoneticPr fontId="30" type="noConversion"/>
  </si>
  <si>
    <t>辦理龍井國小老舊危險校舍整建工程</t>
  </si>
  <si>
    <t>龍井國小</t>
    <phoneticPr fontId="30" type="noConversion"/>
  </si>
  <si>
    <t>中小學資訊及教育網路設備更新計畫</t>
    <phoneticPr fontId="30" type="noConversion"/>
  </si>
  <si>
    <t>中小學電腦設備維護、管理費及電腦教室耗材</t>
    <phoneticPr fontId="30" type="noConversion"/>
  </si>
  <si>
    <t>B010</t>
    <phoneticPr fontId="30" type="noConversion"/>
  </si>
  <si>
    <t>國中技藝教育</t>
    <phoneticPr fontId="30" type="noConversion"/>
  </si>
  <si>
    <t>辦理國中技藝教育經費</t>
    <phoneticPr fontId="30" type="noConversion"/>
  </si>
  <si>
    <t>B011</t>
  </si>
  <si>
    <t>學校水電費補助</t>
    <phoneticPr fontId="30" type="noConversion"/>
  </si>
  <si>
    <t>補助各國中小水電費納入學校業務經費，並依預算計畫辦理</t>
    <phoneticPr fontId="30" type="noConversion"/>
  </si>
  <si>
    <t>B012</t>
  </si>
  <si>
    <t>國中雜費減免補助</t>
    <phoneticPr fontId="30" type="noConversion"/>
  </si>
  <si>
    <t>補助各國中雜費納入學校業務經費，並依預算計畫辦理</t>
    <phoneticPr fontId="30" type="noConversion"/>
  </si>
  <si>
    <t>B014-1</t>
    <phoneticPr fontId="30" type="noConversion"/>
  </si>
  <si>
    <t>學生健康及水域安全基本需求</t>
    <phoneticPr fontId="30" type="noConversion"/>
  </si>
  <si>
    <t>水域安全教育計畫</t>
    <phoneticPr fontId="30" type="noConversion"/>
  </si>
  <si>
    <t>豐南國中、頭家國小、新盛國小</t>
    <phoneticPr fontId="30" type="noConversion"/>
  </si>
  <si>
    <t>B014-2</t>
    <phoneticPr fontId="30" type="noConversion"/>
  </si>
  <si>
    <t>體育及衛生教育計畫-體育教學及活動-補(協)助政府機關(構)</t>
    <phoneticPr fontId="30" type="noConversion"/>
  </si>
  <si>
    <t>B014-3</t>
    <phoneticPr fontId="30" type="noConversion"/>
  </si>
  <si>
    <t>辦理中小學學生健康檢查</t>
    <phoneticPr fontId="30" type="noConversion"/>
  </si>
  <si>
    <t>體育及衛生教育計畫-學生衛生保健-補(協)助政府機關(構)</t>
    <phoneticPr fontId="30" type="noConversion"/>
  </si>
  <si>
    <t>B015</t>
  </si>
  <si>
    <t>托育一條龍-幼兒學前教育補助方案</t>
  </si>
  <si>
    <t>B016</t>
  </si>
  <si>
    <t>推動學校午餐採四章一Q食材經費</t>
  </si>
  <si>
    <t>註：1.本表主辦機關為行政院主計總處及教育部。</t>
  </si>
  <si>
    <r>
      <t>　　2.本表第一次查填及送達期限為</t>
    </r>
    <r>
      <rPr>
        <sz val="12"/>
        <color rgb="FFFF0000"/>
        <rFont val="標楷體"/>
        <family val="4"/>
        <charset val="136"/>
      </rPr>
      <t>3月15日</t>
    </r>
    <r>
      <rPr>
        <sz val="12"/>
        <color rgb="FF000000"/>
        <rFont val="標楷體"/>
        <family val="4"/>
        <charset val="136"/>
      </rPr>
      <t>前，請完成年度經費分配情形。</t>
    </r>
  </si>
  <si>
    <t>國民教育計畫-一般教學計畫-補(協)助政府機關(構)</t>
    <phoneticPr fontId="30" type="noConversion"/>
  </si>
  <si>
    <t>B001</t>
  </si>
  <si>
    <t>B014</t>
  </si>
  <si>
    <t>B008</t>
  </si>
  <si>
    <t>資訊設備與網路維運</t>
  </si>
  <si>
    <t>B008-1</t>
    <phoneticPr fontId="30" type="noConversion"/>
  </si>
  <si>
    <t>B008-2</t>
    <phoneticPr fontId="30" type="noConversion"/>
  </si>
  <si>
    <t>B003-8</t>
  </si>
  <si>
    <t>建築及設備計畫─營建及修建工程計畫─由學校編列執行之營建及修繕工程-擴充改良房屋建築及設備</t>
    <phoneticPr fontId="30" type="noConversion"/>
  </si>
  <si>
    <t>B010</t>
  </si>
  <si>
    <t>學校水電費補助</t>
  </si>
  <si>
    <t>國中雜費減免補助</t>
  </si>
  <si>
    <t>學前教育-幼兒公費及獎補助-捐助個人托育一條龍</t>
    <phoneticPr fontId="30" type="noConversion"/>
  </si>
  <si>
    <t>至108年3月止</t>
    <phoneticPr fontId="30" type="noConversion"/>
  </si>
  <si>
    <t>(本表為季報表)</t>
    <phoneticPr fontId="30" type="noConversion"/>
  </si>
  <si>
    <t>(本表為季報表)</t>
    <phoneticPr fontId="30"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</si>
  <si>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</si>
  <si>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</si>
  <si>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</si>
  <si>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</si>
  <si>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</si>
  <si>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</si>
  <si>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</si>
  <si>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</si>
  <si>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</si>
  <si>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</si>
  <si>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</si>
  <si>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臺中市政府108年度對民間團體補(捐)助經費明細表</t>
    <phoneticPr fontId="30" type="noConversion"/>
  </si>
  <si>
    <t>至108年3月止</t>
    <phoneticPr fontId="30" type="noConversion"/>
  </si>
  <si>
    <t xml:space="preserve">    (本表為季報表)</t>
    <phoneticPr fontId="30" type="noConversion"/>
  </si>
  <si>
    <t>步驟1</t>
    <phoneticPr fontId="30" type="noConversion"/>
  </si>
  <si>
    <t>步驟2</t>
    <phoneticPr fontId="30" type="noConversion"/>
  </si>
  <si>
    <t>步驟3</t>
    <phoneticPr fontId="30" type="noConversion"/>
  </si>
  <si>
    <t>步驟4</t>
    <phoneticPr fontId="30" type="noConversion"/>
  </si>
  <si>
    <t>步驟5</t>
    <phoneticPr fontId="30" type="noConversion"/>
  </si>
  <si>
    <t>步驟6</t>
    <phoneticPr fontId="30" type="noConversion"/>
  </si>
  <si>
    <t>步驟7</t>
    <phoneticPr fontId="30" type="noConversion"/>
  </si>
  <si>
    <t>註：本表主辦機關為行政院主計總處。</t>
    <phoneticPr fontId="30" type="noConversion"/>
  </si>
  <si>
    <t>機關代碼及名稱：</t>
    <phoneticPr fontId="30" type="noConversion"/>
  </si>
  <si>
    <t>單位：千元</t>
    <phoneticPr fontId="30" type="noConversion"/>
  </si>
  <si>
    <t>工作計畫
科目名稱</t>
    <phoneticPr fontId="30" type="noConversion"/>
  </si>
  <si>
    <t>補助事項或用途</t>
    <phoneticPr fontId="30" type="noConversion"/>
  </si>
  <si>
    <r>
      <t>補助對象</t>
    </r>
    <r>
      <rPr>
        <sz val="14"/>
        <rFont val="Times New Roman"/>
        <family val="1"/>
      </rPr>
      <t/>
    </r>
    <phoneticPr fontId="30" type="noConversion"/>
  </si>
  <si>
    <t>主辦機關</t>
    <phoneticPr fontId="30" type="noConversion"/>
  </si>
  <si>
    <t>累計撥付金額</t>
    <phoneticPr fontId="30" type="noConversion"/>
  </si>
  <si>
    <t>處理方式
(如未涉及採購則毋須填列，如採公開招標，請填列得標廠商)</t>
    <phoneticPr fontId="30" type="noConversion"/>
  </si>
  <si>
    <t>是否為除外規定
之民間團體</t>
    <phoneticPr fontId="30" type="noConversion"/>
  </si>
  <si>
    <t>是</t>
    <phoneticPr fontId="30" type="noConversion"/>
  </si>
  <si>
    <t>否</t>
    <phoneticPr fontId="30" type="noConversion"/>
  </si>
  <si>
    <t>主辦會計：</t>
    <phoneticPr fontId="30" type="noConversion"/>
  </si>
  <si>
    <t>機關首長：</t>
    <phoneticPr fontId="30" type="noConversion"/>
  </si>
  <si>
    <t xml:space="preserve"> (本表為季報表)</t>
    <phoneticPr fontId="30" type="noConversion"/>
  </si>
  <si>
    <t>有無涉及財物或勞務採購</t>
    <phoneticPr fontId="30" type="noConversion"/>
  </si>
  <si>
    <t>臺中市政府108年度對民間團體補(捐)助經費明細表(花博特別預算)</t>
    <phoneticPr fontId="30" type="noConversion"/>
  </si>
  <si>
    <t>填表人：</t>
  </si>
  <si>
    <t>主辦會計：</t>
  </si>
  <si>
    <t>機關首長：</t>
  </si>
  <si>
    <t>填表人：</t>
    <phoneticPr fontId="30" type="noConversion"/>
  </si>
  <si>
    <t>臺中市政府107年度對民間團體補(捐)助經費明細表</t>
  </si>
  <si>
    <t>至107年12月止</t>
    <phoneticPr fontId="30" type="noConversion"/>
  </si>
  <si>
    <t>表5</t>
    <phoneticPr fontId="30" type="noConversion"/>
  </si>
  <si>
    <r>
      <t>補助對象</t>
    </r>
    <r>
      <rPr>
        <sz val="14"/>
        <rFont val="Times New Roman"/>
        <family val="1"/>
      </rPr>
      <t/>
    </r>
  </si>
  <si>
    <t>補助總工會辦理推展會務，健全工會組織運作，強化勞工服務，保障勞工權益等相關活動</t>
    <phoneticPr fontId="30" type="noConversion"/>
  </si>
  <si>
    <t>台中市總工會</t>
    <phoneticPr fontId="30" type="noConversion"/>
  </si>
  <si>
    <t>臺中市政府勞工局</t>
  </si>
  <si>
    <t>無</t>
  </si>
  <si>
    <t>V</t>
  </si>
  <si>
    <t>勞政業務-勞資關係-獎補助費-對國內團體之捐助</t>
  </si>
  <si>
    <t>臺中直轄市總工會</t>
    <phoneticPr fontId="30" type="noConversion"/>
  </si>
  <si>
    <t>大臺中職業總工會</t>
    <phoneticPr fontId="30" type="noConversion"/>
  </si>
  <si>
    <t>臺中市職業總工會</t>
    <phoneticPr fontId="30" type="noConversion"/>
  </si>
  <si>
    <t>台中市產業總工會</t>
    <phoneticPr fontId="30" type="noConversion"/>
  </si>
  <si>
    <t>補助各勞工相關團體辦理勞工教育</t>
    <phoneticPr fontId="30" type="noConversion"/>
  </si>
  <si>
    <t>台中市骨節整復職業工會</t>
    <phoneticPr fontId="30" type="noConversion"/>
  </si>
  <si>
    <t>台中市翻譯人員職業工會</t>
    <phoneticPr fontId="30" type="noConversion"/>
  </si>
  <si>
    <t>台中直轄市骨節整復職業工會</t>
    <phoneticPr fontId="30" type="noConversion"/>
  </si>
  <si>
    <t>台中市青草藥製造職業工會</t>
    <phoneticPr fontId="30" type="noConversion"/>
  </si>
  <si>
    <t>台中市推拿與民俗傳統療法服務職業工會</t>
    <phoneticPr fontId="30" type="noConversion"/>
  </si>
  <si>
    <t>大臺中魚貨搬運業職業工會</t>
    <phoneticPr fontId="30" type="noConversion"/>
  </si>
  <si>
    <t>台中市建築鋼筋工職業工會</t>
    <phoneticPr fontId="30" type="noConversion"/>
  </si>
  <si>
    <t>臺中直轄市米食製品從業人員職業工會</t>
    <phoneticPr fontId="30" type="noConversion"/>
  </si>
  <si>
    <t>臺中市民俗技藝工作者職業工會</t>
    <phoneticPr fontId="30" type="noConversion"/>
  </si>
  <si>
    <t>台中市幼兒托育職業工會</t>
    <phoneticPr fontId="30" type="noConversion"/>
  </si>
  <si>
    <t>台中市陸上運輸服務人員職業工會</t>
    <phoneticPr fontId="30" type="noConversion"/>
  </si>
  <si>
    <t>臺中直轄市按摩業職業工會</t>
    <phoneticPr fontId="30" type="noConversion"/>
  </si>
  <si>
    <t>臺中直轄市道士職業工會</t>
    <phoneticPr fontId="30" type="noConversion"/>
  </si>
  <si>
    <t>臺中縣玻璃裝配業職業工會</t>
    <phoneticPr fontId="30" type="noConversion"/>
  </si>
  <si>
    <t>大臺中廚具裝修職業工會</t>
    <phoneticPr fontId="30" type="noConversion"/>
  </si>
  <si>
    <t>臺中直轄市雕刻業職業工會</t>
    <phoneticPr fontId="30" type="noConversion"/>
  </si>
  <si>
    <t>台中市雜誌職業工會</t>
    <phoneticPr fontId="30" type="noConversion"/>
  </si>
  <si>
    <t>台中市西餐服務人員職業工會</t>
    <phoneticPr fontId="30" type="noConversion"/>
  </si>
  <si>
    <t>臺中直轄市指甲彩繪美容職業工會</t>
    <phoneticPr fontId="30" type="noConversion"/>
  </si>
  <si>
    <t>臺中直轄市傳統整復員職業工會</t>
    <phoneticPr fontId="30" type="noConversion"/>
  </si>
  <si>
    <t>臺中直轄市通信服務人員職業工會</t>
    <phoneticPr fontId="30" type="noConversion"/>
  </si>
  <si>
    <t>大臺中汽車貨物裝卸業職業工會</t>
    <phoneticPr fontId="30" type="noConversion"/>
  </si>
  <si>
    <t>台中市縫製裝飾品製作工職業工會</t>
    <phoneticPr fontId="30" type="noConversion"/>
  </si>
  <si>
    <t>台中市成衣服飾整理加工職業工會</t>
    <phoneticPr fontId="30" type="noConversion"/>
  </si>
  <si>
    <t>臺中市腳底按摩職業工會</t>
    <phoneticPr fontId="30" type="noConversion"/>
  </si>
  <si>
    <t>臺中市西服製作職業工會</t>
    <phoneticPr fontId="30" type="noConversion"/>
  </si>
  <si>
    <t>臺中市銲接切割人員職業工會</t>
    <phoneticPr fontId="30" type="noConversion"/>
  </si>
  <si>
    <t>台中市廚具裝修職業工會</t>
    <phoneticPr fontId="30" type="noConversion"/>
  </si>
  <si>
    <t>台中市傳統整復員職業工會</t>
    <phoneticPr fontId="30" type="noConversion"/>
  </si>
  <si>
    <t>台中市乳品飲料派送業職業工會</t>
    <phoneticPr fontId="30" type="noConversion"/>
  </si>
  <si>
    <t>台中市清潔管理服務業職業工會</t>
    <phoneticPr fontId="30" type="noConversion"/>
  </si>
  <si>
    <t>台中市食品雜貨運送職業工會</t>
    <phoneticPr fontId="30" type="noConversion"/>
  </si>
  <si>
    <t>臺中直轄市農產品運送工職業工會</t>
    <phoneticPr fontId="30" type="noConversion"/>
  </si>
  <si>
    <t>台中市麵食製作職業工會</t>
    <phoneticPr fontId="30" type="noConversion"/>
  </si>
  <si>
    <t>台中市不動產服務職業工會</t>
    <phoneticPr fontId="30" type="noConversion"/>
  </si>
  <si>
    <t>大臺中推銷員職業工會</t>
    <phoneticPr fontId="30" type="noConversion"/>
  </si>
  <si>
    <t>台中市縫紉業職業工會</t>
    <phoneticPr fontId="30" type="noConversion"/>
  </si>
  <si>
    <t>台中市玻璃裝配業職業工會</t>
    <phoneticPr fontId="30" type="noConversion"/>
  </si>
  <si>
    <t>台中市針織工職業工會</t>
    <phoneticPr fontId="30" type="noConversion"/>
  </si>
  <si>
    <t>台中市手工藝業職業工會</t>
    <phoneticPr fontId="30" type="noConversion"/>
  </si>
  <si>
    <t>台中市彩券販賣人員職業工會</t>
    <phoneticPr fontId="30" type="noConversion"/>
  </si>
  <si>
    <t>大臺中美髮美容技術指導員職業工會</t>
    <phoneticPr fontId="30" type="noConversion"/>
  </si>
  <si>
    <t>台中市屠宰業職業工會</t>
    <phoneticPr fontId="30" type="noConversion"/>
  </si>
  <si>
    <t>大臺中模板工職業工會</t>
    <phoneticPr fontId="30" type="noConversion"/>
  </si>
  <si>
    <t>台中市地政業務從業人員職業工會</t>
    <phoneticPr fontId="30" type="noConversion"/>
  </si>
  <si>
    <t>臺中市日用品運送服務職業工會</t>
    <phoneticPr fontId="30" type="noConversion"/>
  </si>
  <si>
    <t>台中市製棉業職業工會</t>
    <phoneticPr fontId="30" type="noConversion"/>
  </si>
  <si>
    <t>台中市泥水業職業工會</t>
    <phoneticPr fontId="30" type="noConversion"/>
  </si>
  <si>
    <t>台中市不動產經紀人職業工會</t>
    <phoneticPr fontId="30" type="noConversion"/>
  </si>
  <si>
    <t>臺中市外燴人員職業工會</t>
    <phoneticPr fontId="30" type="noConversion"/>
  </si>
  <si>
    <t>台中市洗染業職業工會</t>
    <phoneticPr fontId="30" type="noConversion"/>
  </si>
  <si>
    <t>台中市橡膠製品修補職業工會</t>
    <phoneticPr fontId="30" type="noConversion"/>
  </si>
  <si>
    <t>台中市皮革製品業職業工會</t>
    <phoneticPr fontId="30" type="noConversion"/>
  </si>
  <si>
    <t>台中市農產品運送工職業工會</t>
    <phoneticPr fontId="30" type="noConversion"/>
  </si>
  <si>
    <t>台中直轄市才藝教學服務人員職業工會</t>
    <phoneticPr fontId="30" type="noConversion"/>
  </si>
  <si>
    <t>台中市派遣服務人員職業工會</t>
    <phoneticPr fontId="30" type="noConversion"/>
  </si>
  <si>
    <t>台中市通信服務人員職業工會</t>
    <phoneticPr fontId="30" type="noConversion"/>
  </si>
  <si>
    <t>大台中社區服務人員職業工會</t>
    <phoneticPr fontId="30" type="noConversion"/>
  </si>
  <si>
    <t>台中市美髮美容技術指導員職業工會</t>
    <phoneticPr fontId="30" type="noConversion"/>
  </si>
  <si>
    <t>大臺中廚師業職業工會</t>
    <phoneticPr fontId="30" type="noConversion"/>
  </si>
  <si>
    <t>臺中直轄市中餐服務人員職業工會</t>
    <phoneticPr fontId="30" type="noConversion"/>
  </si>
  <si>
    <t>台中市冷凍空調業職業工會</t>
    <phoneticPr fontId="30" type="noConversion"/>
  </si>
  <si>
    <t>台中市汽車服務業職業工會</t>
    <phoneticPr fontId="30" type="noConversion"/>
  </si>
  <si>
    <t>臺中直轄市油漆工程業職業工會</t>
    <phoneticPr fontId="30" type="noConversion"/>
  </si>
  <si>
    <t>台中市仲介從業人員職業工會</t>
    <phoneticPr fontId="30" type="noConversion"/>
  </si>
  <si>
    <t>台中市印刷業職業工會</t>
    <phoneticPr fontId="30" type="noConversion"/>
  </si>
  <si>
    <t>台中市廣告代理職業工會</t>
    <phoneticPr fontId="30" type="noConversion"/>
  </si>
  <si>
    <t>台中市廣告服務業職業工會</t>
    <phoneticPr fontId="30" type="noConversion"/>
  </si>
  <si>
    <t>大臺中檳榔包裝加工業職業工會</t>
    <phoneticPr fontId="30" type="noConversion"/>
  </si>
  <si>
    <t>台中市營建土木職業工會</t>
    <phoneticPr fontId="30" type="noConversion"/>
  </si>
  <si>
    <t>台中市園藝花卉業職業工會</t>
    <phoneticPr fontId="30" type="noConversion"/>
  </si>
  <si>
    <t>台中市室內裝潢業職業工會</t>
    <phoneticPr fontId="30" type="noConversion"/>
  </si>
  <si>
    <t>台中市電器裝修職業工會</t>
  </si>
  <si>
    <t>大臺中理燙髮美容業職業工會</t>
    <phoneticPr fontId="30" type="noConversion"/>
  </si>
  <si>
    <t>台中市油漆業職業工會</t>
    <phoneticPr fontId="30" type="noConversion"/>
  </si>
  <si>
    <t>台中市才藝教學服務人員職業工會</t>
    <phoneticPr fontId="30" type="noConversion"/>
  </si>
  <si>
    <t>台中市小吃業職業工會</t>
    <phoneticPr fontId="30" type="noConversion"/>
  </si>
  <si>
    <t>勞政業務-勞資關係-獎補助費-對國內團體之捐助</t>
    <phoneticPr fontId="30" type="noConversion"/>
  </si>
  <si>
    <t>臺中直轄市室內裝潢業職業工會</t>
  </si>
  <si>
    <t>補助各勞工相關團體辦理勞工教育</t>
  </si>
  <si>
    <t>大臺中木工業職業工會</t>
  </si>
  <si>
    <t>台中市銀樓業職業工會</t>
  </si>
  <si>
    <t>台中市音樂業職業工會</t>
  </si>
  <si>
    <t>臺中市農機代耕業職業工會</t>
  </si>
  <si>
    <t>台中市美容業職業工會</t>
  </si>
  <si>
    <t>臺中市服飾設計業職業工會</t>
  </si>
  <si>
    <t>無</t>
    <phoneticPr fontId="30" type="noConversion"/>
  </si>
  <si>
    <t>大臺中餐飲業職業工會</t>
  </si>
  <si>
    <t>補助各勞工相關團體辦理勞工教育</t>
    <phoneticPr fontId="30" type="noConversion"/>
  </si>
  <si>
    <t>台中市機踏車修理業職業工會</t>
    <phoneticPr fontId="30" type="noConversion"/>
  </si>
  <si>
    <t>臺中市農耕工作業職業工會</t>
    <phoneticPr fontId="30" type="noConversion"/>
  </si>
  <si>
    <t>台中市水電裝置業職業工會</t>
    <phoneticPr fontId="30" type="noConversion"/>
  </si>
  <si>
    <t>台中市餐飲業職業工會</t>
    <phoneticPr fontId="30" type="noConversion"/>
  </si>
  <si>
    <t>台中市木工業職業工會</t>
    <phoneticPr fontId="30" type="noConversion"/>
  </si>
  <si>
    <t>台中市汽車駕駛員職業工會</t>
    <phoneticPr fontId="30" type="noConversion"/>
  </si>
  <si>
    <t>大臺中營造業職業工會</t>
    <phoneticPr fontId="30" type="noConversion"/>
  </si>
  <si>
    <t>台中市營造業職業工會</t>
    <phoneticPr fontId="30" type="noConversion"/>
  </si>
  <si>
    <t>台中市職業訓練培訓人員職業工會</t>
    <phoneticPr fontId="30" type="noConversion"/>
  </si>
  <si>
    <t>台中市汽車修理業職業工會</t>
    <phoneticPr fontId="30" type="noConversion"/>
  </si>
  <si>
    <t>台灣物聯網產業工會</t>
    <phoneticPr fontId="30" type="noConversion"/>
  </si>
  <si>
    <t>台中市星相卜卦與堪輿職業工會</t>
    <phoneticPr fontId="30" type="noConversion"/>
  </si>
  <si>
    <t>大臺中汽車保養修理業職業工會</t>
    <phoneticPr fontId="30" type="noConversion"/>
  </si>
  <si>
    <t>臺中市船舶服務業職業工會</t>
    <phoneticPr fontId="30" type="noConversion"/>
  </si>
  <si>
    <t>台中市理燙髮美容業職業工會</t>
    <phoneticPr fontId="30" type="noConversion"/>
  </si>
  <si>
    <t>臺中直轄市農事服務職業工會</t>
    <phoneticPr fontId="30" type="noConversion"/>
  </si>
  <si>
    <t>臺中直轄市帽蓆編織業職業工會</t>
    <phoneticPr fontId="30" type="noConversion"/>
  </si>
  <si>
    <t>台中市製圖職業工會</t>
    <phoneticPr fontId="30" type="noConversion"/>
  </si>
  <si>
    <t>台中市打字複印業職業工會</t>
    <phoneticPr fontId="30" type="noConversion"/>
  </si>
  <si>
    <t>臺中市人力資源管理人員職業工會</t>
    <phoneticPr fontId="30" type="noConversion"/>
  </si>
  <si>
    <t>台中市導遊服務人員職業工會</t>
    <phoneticPr fontId="30" type="noConversion"/>
  </si>
  <si>
    <t>台中市觀光領隊人員職業工會</t>
    <phoneticPr fontId="30" type="noConversion"/>
  </si>
  <si>
    <t>補助勞資關係中介團體調處勞資爭議協調費及相關單位辦理勞資關係法令研習會經費</t>
    <phoneticPr fontId="30" type="noConversion"/>
  </si>
  <si>
    <t>台中市勞資關係協會</t>
    <phoneticPr fontId="30" type="noConversion"/>
  </si>
  <si>
    <t>台中市(縣)勞資關係協會</t>
    <phoneticPr fontId="30" type="noConversion"/>
  </si>
  <si>
    <t>台中市勞雇關係協會</t>
    <phoneticPr fontId="30" type="noConversion"/>
  </si>
  <si>
    <t>補助總工會及職業工會辦理會員健康檢查</t>
    <phoneticPr fontId="30" type="noConversion"/>
  </si>
  <si>
    <t>各工會</t>
    <phoneticPr fontId="30" type="noConversion"/>
  </si>
  <si>
    <t>辦理平等街訓練大樓電腦教室汰換更新實施計畫申請補助款</t>
    <phoneticPr fontId="30" type="noConversion"/>
  </si>
  <si>
    <t>台中市總工會</t>
    <phoneticPr fontId="30" type="noConversion"/>
  </si>
  <si>
    <t>勞政業務-綜合規劃-獎補助費-對國內團體之捐助</t>
    <phoneticPr fontId="30" type="noConversion"/>
  </si>
  <si>
    <t>臺中市勞工志願服務協會107年度勞工志願服務人員觀摩活動</t>
  </si>
  <si>
    <t>臺中市勞工志願服務協會</t>
  </si>
  <si>
    <t>台中市政府勞工局</t>
  </si>
  <si>
    <t>勞政業務-勞工福利-獎補助費-對國內團體之捐助</t>
  </si>
  <si>
    <t>補助勞工團體辦理勞工正當休閒活動及各項節慶、活動及宣導經費</t>
  </si>
  <si>
    <t>台中市產業總工會</t>
  </si>
  <si>
    <t>臺中直轄市總工會</t>
  </si>
  <si>
    <t>大臺中職業總工會</t>
  </si>
  <si>
    <t>台中市總工會</t>
  </si>
  <si>
    <t>臺中市職業總工會</t>
  </si>
  <si>
    <t>勞資休閒活動</t>
  </si>
  <si>
    <t>臺中市勞資合唱團</t>
  </si>
  <si>
    <t>勞動檢查業務-勞動檢查-獎補助費-對國內團體之捐助</t>
  </si>
  <si>
    <t>辦理工安週宣導及活動</t>
  </si>
  <si>
    <t>台中市工業會</t>
  </si>
  <si>
    <t xml:space="preserve"> 臺中市勞動檢查處 </t>
  </si>
  <si>
    <t>職業安全衛生教育訓練</t>
  </si>
  <si>
    <t>台中市泥水業職業工會</t>
  </si>
  <si>
    <t>臺中縣工業會</t>
  </si>
  <si>
    <t>台中市室內裝潢業職業工會</t>
  </si>
  <si>
    <t>大臺中營造業職業工會</t>
  </si>
  <si>
    <t>臺中市冷凍空調業職業工會</t>
  </si>
  <si>
    <t>臺中市營造業職業工會</t>
  </si>
  <si>
    <t>臺中市油漆業職業工會</t>
  </si>
  <si>
    <t>臺中市木工業職業工會</t>
  </si>
  <si>
    <t>就業服務業務-就業服務-獎補助費-對國內團體之捐助</t>
  </si>
  <si>
    <t>徵才活動費用</t>
  </si>
  <si>
    <t>臺中市工業會</t>
  </si>
  <si>
    <t>臺中市就業服務處</t>
  </si>
  <si>
    <t>承辦單位：</t>
    <phoneticPr fontId="30" type="noConversion"/>
  </si>
  <si>
    <t>主辦會計：</t>
    <phoneticPr fontId="30" type="noConversion"/>
  </si>
  <si>
    <t>機關首長：</t>
    <phoneticPr fontId="30" type="noConversion"/>
  </si>
  <si>
    <t>機關代碼：13000　機關名稱：臺中市政府勞工局主管</t>
    <phoneticPr fontId="55" type="noConversion"/>
  </si>
  <si>
    <t>機關代碼及名稱：13000臺中市政府勞工局主管</t>
    <phoneticPr fontId="30" type="noConversion"/>
  </si>
  <si>
    <t>勞政業務-勞資關係-獎補助費-對國內團體之捐助</t>
    <phoneticPr fontId="58" type="noConversion"/>
  </si>
  <si>
    <t>勞政業務-勞資關係-獎補助費-對國內團體之捐助</t>
    <phoneticPr fontId="30" type="noConversion"/>
  </si>
  <si>
    <t>補助總工會辦理推展會務，健全工會組織運作，強化勞工服務，保障勞工權益等相關活動</t>
  </si>
  <si>
    <t>台中市總工會</t>
    <phoneticPr fontId="30" type="noConversion"/>
  </si>
  <si>
    <t>無</t>
    <phoneticPr fontId="30" type="noConversion"/>
  </si>
  <si>
    <t>大臺中職業總工會</t>
    <phoneticPr fontId="30" type="noConversion"/>
  </si>
  <si>
    <t>臺中市職業總工會</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</si>
</sst>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76" formatCode="0&quot; &quot;;0&quot; &quot;;&quot;-&quot;#&quot; &quot;;@&quot; &quot;"/>
    <numFmt numFmtId="177" formatCode="#,##0.00&quot; &quot;;#,##0.00&quot; &quot;;&quot;-&quot;#&quot; &quot;;@&quot; &quot;"/>
    <numFmt numFmtId="178" formatCode="[$NT$-404]#,##0.00;[Red]&quot;-&quot;[$NT$-404]#,##0.00"/>
    <numFmt numFmtId="179" formatCode="#,##0.00&quot; &quot;;&quot;-&quot;#,##0.00&quot; &quot;;&quot; -&quot;00&quot; &quot;;@&quot; &quot;"/>
    <numFmt numFmtId="180" formatCode="#,##0&quot; &quot;;#,##0&quot; &quot;;&quot;-&quot;#&quot; &quot;;&quot; &quot;@&quot; &quot;"/>
    <numFmt numFmtId="181" formatCode="_-* #,##0_-;\-* #,##0_-;_-* &quot;-&quot;??_-;_-@_-"/>
    <numFmt numFmtId="182" formatCode="#,##0&quot; &quot;;[Red]&quot;(&quot;#,##0&quot;)&quot;"/>
    <numFmt numFmtId="183" formatCode="#,##0.00&quot; &quot;;#,##0.00&quot; &quot;;&quot;-&quot;#&quot; &quot;;&quot; &quot;@&quot; &quot;"/>
    <numFmt numFmtId="184" formatCode="_(* #,##0.00_);_(* \(#,##0.00\);_(* &quot;-&quot;??_);_(@_)"/>
    <numFmt numFmtId="185" formatCode="#,##0_);[Red]\(#,##0\)"/>
    <numFmt numFmtId="186" formatCode="#,##0&quot; &quot;;#,##0&quot; &quot;;&quot;-&quot;#&quot; &quot;;@&quot; &quot;"/>
  </numFmts>
  <fonts count="65">
    <font>
      <sz val="12"/>
      <color rgb="FF000000"/>
      <name val="新細明體"/>
      <family val="1"/>
      <charset val="136"/>
    </font>
    <font>
      <sz val="12"/>
      <color rgb="FF000000"/>
      <name val="新細明體"/>
      <family val="1"/>
      <charset val="136"/>
    </font>
    <font>
      <sz val="12"/>
      <color rgb="FFFFFFFF"/>
      <name val="新細明體"/>
      <family val="1"/>
      <charset val="136"/>
    </font>
    <font>
      <b/>
      <i/>
      <sz val="16"/>
      <color rgb="FF000000"/>
      <name val="新細明體"/>
      <family val="1"/>
      <charset val="136"/>
    </font>
    <font>
      <b/>
      <sz val="15"/>
      <color rgb="FF44546A"/>
      <name val="新細明體"/>
      <family val="1"/>
      <charset val="136"/>
    </font>
    <font>
      <b/>
      <i/>
      <u/>
      <sz val="12"/>
      <color rgb="FF000000"/>
      <name val="新細明體"/>
      <family val="1"/>
      <charset val="136"/>
    </font>
    <font>
      <sz val="8"/>
      <color rgb="FF000000"/>
      <name val="標楷體1"/>
      <family val="4"/>
      <charset val="136"/>
    </font>
    <font>
      <sz val="10"/>
      <color rgb="FF000000"/>
      <name val="標楷體1"/>
      <family val="4"/>
      <charset val="136"/>
    </font>
    <font>
      <sz val="11"/>
      <color rgb="FF000000"/>
      <name val="標楷體1"/>
      <family val="4"/>
      <charset val="136"/>
    </font>
    <font>
      <sz val="6"/>
      <color rgb="FF000000"/>
      <name val="標楷體1"/>
      <family val="4"/>
      <charset val="136"/>
    </font>
    <font>
      <sz val="9"/>
      <color rgb="FF000000"/>
      <name val="標楷體1"/>
      <family val="4"/>
      <charset val="136"/>
    </font>
    <font>
      <sz val="7"/>
      <color rgb="FF000000"/>
      <name val="標楷體1"/>
      <family val="4"/>
      <charset val="136"/>
    </font>
    <font>
      <sz val="11"/>
      <color rgb="FF000000"/>
      <name val="標楷體2"/>
      <family val="4"/>
      <charset val="136"/>
    </font>
    <font>
      <sz val="12"/>
      <color rgb="FF9C6500"/>
      <name val="新細明體"/>
      <family val="1"/>
      <charset val="136"/>
    </font>
    <font>
      <b/>
      <sz val="12"/>
      <color rgb="FF000000"/>
      <name val="新細明體"/>
      <family val="1"/>
      <charset val="136"/>
    </font>
    <font>
      <sz val="12"/>
      <color rgb="FF006100"/>
      <name val="新細明體"/>
      <family val="1"/>
      <charset val="136"/>
    </font>
    <font>
      <b/>
      <sz val="12"/>
      <color rgb="FFFA7D00"/>
      <name val="新細明體"/>
      <family val="1"/>
      <charset val="136"/>
    </font>
    <font>
      <sz val="12"/>
      <color rgb="FFFA7D00"/>
      <name val="新細明體"/>
      <family val="1"/>
      <charset val="136"/>
    </font>
    <font>
      <i/>
      <sz val="12"/>
      <color rgb="FF7F7F7F"/>
      <name val="新細明體"/>
      <family val="1"/>
      <charset val="136"/>
    </font>
    <font>
      <b/>
      <sz val="13"/>
      <color rgb="FF44546A"/>
      <name val="新細明體"/>
      <family val="1"/>
      <charset val="136"/>
    </font>
    <font>
      <b/>
      <sz val="11"/>
      <color rgb="FF44546A"/>
      <name val="新細明體"/>
      <family val="1"/>
      <charset val="136"/>
    </font>
    <font>
      <b/>
      <sz val="18"/>
      <color rgb="FF44546A"/>
      <name val="新細明體"/>
      <family val="1"/>
      <charset val="136"/>
    </font>
    <font>
      <sz val="12"/>
      <color rgb="FF3F3F76"/>
      <name val="新細明體"/>
      <family val="1"/>
      <charset val="136"/>
    </font>
    <font>
      <b/>
      <sz val="12"/>
      <color rgb="FF3F3F3F"/>
      <name val="新細明體"/>
      <family val="1"/>
      <charset val="136"/>
    </font>
    <font>
      <b/>
      <sz val="12"/>
      <color rgb="FFFFFFFF"/>
      <name val="新細明體"/>
      <family val="1"/>
      <charset val="136"/>
    </font>
    <font>
      <sz val="12"/>
      <color rgb="FF9C0006"/>
      <name val="新細明體"/>
      <family val="1"/>
      <charset val="136"/>
    </font>
    <font>
      <sz val="12"/>
      <color rgb="FFFF0000"/>
      <name val="新細明體"/>
      <family val="1"/>
      <charset val="136"/>
    </font>
    <font>
      <b/>
      <sz val="18"/>
      <color rgb="FF000000"/>
      <name val="標楷體"/>
      <family val="4"/>
      <charset val="136"/>
    </font>
    <font>
      <sz val="12"/>
      <color rgb="FF000000"/>
      <name val="標楷體"/>
      <family val="4"/>
      <charset val="136"/>
    </font>
    <font>
      <sz val="14"/>
      <color rgb="FF000000"/>
      <name val="標楷體"/>
      <family val="4"/>
      <charset val="136"/>
    </font>
    <font>
      <sz val="9"/>
      <name val="新細明體"/>
      <family val="1"/>
      <charset val="136"/>
    </font>
    <font>
      <sz val="10"/>
      <color rgb="FF000000"/>
      <name val="標楷體"/>
      <family val="4"/>
      <charset val="136"/>
    </font>
    <font>
      <sz val="12"/>
      <name val="新細明體"/>
      <family val="1"/>
      <charset val="136"/>
    </font>
    <font>
      <b/>
      <sz val="12"/>
      <color rgb="FF000000"/>
      <name val="標楷體"/>
      <family val="4"/>
      <charset val="136"/>
    </font>
    <font>
      <sz val="11"/>
      <color rgb="FF000000"/>
      <name val="標楷體"/>
      <family val="4"/>
      <charset val="136"/>
    </font>
    <font>
      <sz val="12"/>
      <color rgb="FFFF0000"/>
      <name val="標楷體"/>
      <family val="4"/>
      <charset val="136"/>
    </font>
    <font>
      <sz val="16"/>
      <color rgb="FF000000"/>
      <name val="標楷體"/>
      <family val="4"/>
      <charset val="136"/>
    </font>
    <font>
      <sz val="18"/>
      <color rgb="FF000000"/>
      <name val="標楷體"/>
      <family val="4"/>
      <charset val="136"/>
    </font>
    <font>
      <sz val="12"/>
      <color indexed="8"/>
      <name val="標楷體"/>
      <family val="4"/>
      <charset val="136"/>
    </font>
    <font>
      <sz val="12"/>
      <name val="標楷體"/>
      <family val="4"/>
      <charset val="136"/>
    </font>
    <font>
      <b/>
      <sz val="9"/>
      <color indexed="81"/>
      <name val="細明體"/>
      <family val="3"/>
      <charset val="136"/>
    </font>
    <font>
      <b/>
      <sz val="9"/>
      <color indexed="81"/>
      <name val="Tahoma"/>
      <family val="2"/>
    </font>
    <font>
      <sz val="9"/>
      <color indexed="81"/>
      <name val="Tahoma"/>
      <family val="2"/>
    </font>
    <font>
      <sz val="11"/>
      <name val="標楷體"/>
      <family val="1"/>
      <charset val="136"/>
    </font>
    <font>
      <b/>
      <sz val="16"/>
      <color rgb="FF000000"/>
      <name val="標楷體"/>
      <family val="4"/>
      <charset val="136"/>
    </font>
    <font>
      <b/>
      <u/>
      <sz val="20"/>
      <name val="標楷體"/>
      <family val="4"/>
      <charset val="136"/>
    </font>
    <font>
      <b/>
      <sz val="20"/>
      <name val="標楷體"/>
      <family val="4"/>
      <charset val="136"/>
    </font>
    <font>
      <sz val="20"/>
      <name val="標楷體"/>
      <family val="4"/>
      <charset val="136"/>
    </font>
    <font>
      <b/>
      <sz val="18"/>
      <color indexed="8"/>
      <name val="標楷體"/>
      <family val="4"/>
      <charset val="136"/>
    </font>
    <font>
      <b/>
      <u/>
      <sz val="18"/>
      <color indexed="8"/>
      <name val="標楷體"/>
      <family val="4"/>
      <charset val="136"/>
    </font>
    <font>
      <sz val="14"/>
      <color indexed="8"/>
      <name val="標楷體"/>
      <family val="4"/>
      <charset val="136"/>
    </font>
    <font>
      <sz val="14"/>
      <name val="Times New Roman"/>
      <family val="1"/>
    </font>
    <font>
      <sz val="14"/>
      <color rgb="FF000000"/>
      <name val="新細明體"/>
      <family val="1"/>
      <charset val="136"/>
    </font>
    <font>
      <b/>
      <u/>
      <sz val="18"/>
      <name val="標楷體"/>
      <family val="4"/>
      <charset val="136"/>
    </font>
    <font>
      <b/>
      <sz val="18"/>
      <name val="標楷體"/>
      <family val="4"/>
      <charset val="136"/>
    </font>
    <font>
      <sz val="9"/>
      <name val="細明體"/>
      <family val="3"/>
      <charset val="136"/>
    </font>
    <font>
      <sz val="14"/>
      <name val="標楷體"/>
      <family val="4"/>
      <charset val="136"/>
    </font>
    <font>
      <sz val="10"/>
      <color theme="1"/>
      <name val="標楷體"/>
      <family val="4"/>
      <charset val="136"/>
    </font>
    <font>
      <sz val="9"/>
      <name val="標楷體"/>
      <family val="1"/>
      <charset val="136"/>
    </font>
    <font>
      <b/>
      <sz val="11"/>
      <color indexed="81"/>
      <name val="標楷體"/>
      <family val="4"/>
      <charset val="136"/>
    </font>
    <font>
      <sz val="12"/>
      <color indexed="81"/>
      <name val="標楷體"/>
      <family val="4"/>
      <charset val="136"/>
    </font>
    <font>
      <sz val="12"/>
      <color indexed="10"/>
      <name val="標楷體"/>
      <family val="4"/>
      <charset val="136"/>
    </font>
    <font>
      <b/>
      <sz val="12"/>
      <color indexed="10"/>
      <name val="標楷體"/>
      <family val="4"/>
      <charset val="136"/>
    </font>
    <font>
      <sz val="10"/>
      <color indexed="81"/>
      <name val="標楷體"/>
      <family val="4"/>
      <charset val="136"/>
    </font>
    <font>
      <sz val="12"/>
      <color theme="1"/>
      <name val="標楷體"/>
      <family val="4"/>
      <charset val="136"/>
    </font>
  </fonts>
  <fills count="38">
    <fill>
      <patternFill patternType="none"/>
    </fill>
    <fill>
      <patternFill patternType="gray125"/>
    </fill>
    <fill>
      <patternFill patternType="solid">
        <fgColor rgb="FFD9E1F2"/>
        <bgColor rgb="FFD9E1F2"/>
      </patternFill>
    </fill>
    <fill>
      <patternFill patternType="solid">
        <fgColor rgb="FFFCE4D6"/>
        <bgColor rgb="FFFCE4D6"/>
      </patternFill>
    </fill>
    <fill>
      <patternFill patternType="solid">
        <fgColor rgb="FFEDEDED"/>
        <bgColor rgb="FFEDEDED"/>
      </patternFill>
    </fill>
    <fill>
      <patternFill patternType="solid">
        <fgColor rgb="FFFFF2CC"/>
        <bgColor rgb="FFFFF2CC"/>
      </patternFill>
    </fill>
    <fill>
      <patternFill patternType="solid">
        <fgColor rgb="FFDDEBF7"/>
        <bgColor rgb="FFDDEBF7"/>
      </patternFill>
    </fill>
    <fill>
      <patternFill patternType="solid">
        <fgColor rgb="FFE2EFDA"/>
        <bgColor rgb="FFE2EFDA"/>
      </patternFill>
    </fill>
    <fill>
      <patternFill patternType="solid">
        <fgColor rgb="FFB4C6E7"/>
        <bgColor rgb="FFB4C6E7"/>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C6E0B4"/>
        <bgColor rgb="FFC6E0B4"/>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9BC2E6"/>
        <bgColor rgb="FF9BC2E6"/>
      </patternFill>
    </fill>
    <fill>
      <patternFill patternType="solid">
        <fgColor rgb="FFA9D08E"/>
        <bgColor rgb="FFA9D08E"/>
      </patternFill>
    </fill>
    <fill>
      <patternFill patternType="solid">
        <fgColor rgb="FFFFEB9C"/>
        <bgColor rgb="FFFFEB9C"/>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4472C4"/>
        <bgColor rgb="FF4472C4"/>
      </patternFill>
    </fill>
    <fill>
      <patternFill patternType="solid">
        <fgColor rgb="FFED7D31"/>
        <bgColor rgb="FFED7D31"/>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CC99"/>
        <bgColor rgb="FFFFCC99"/>
      </patternFill>
    </fill>
    <fill>
      <patternFill patternType="solid">
        <fgColor rgb="FFFFC7CE"/>
        <bgColor rgb="FFFFC7CE"/>
      </patternFill>
    </fill>
    <fill>
      <patternFill patternType="solid">
        <fgColor rgb="FFFFFF00"/>
        <bgColor rgb="FFFFFF00"/>
      </patternFill>
    </fill>
    <fill>
      <patternFill patternType="solid">
        <fgColor rgb="FFFFFFFF"/>
        <bgColor rgb="FFFFFFFF"/>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indexed="13"/>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rgb="FF4472C4"/>
      </bottom>
      <diagonal/>
    </border>
    <border>
      <left/>
      <right/>
      <top style="thin">
        <color rgb="FF4472C4"/>
      </top>
      <bottom style="thin">
        <color rgb="FF4472C4"/>
      </bottom>
      <diagonal/>
    </border>
    <border>
      <left/>
      <right/>
      <top/>
      <bottom style="thin">
        <color rgb="FFFF8001"/>
      </bottom>
      <diagonal/>
    </border>
    <border>
      <left/>
      <right/>
      <top/>
      <bottom style="medium">
        <color rgb="FFA2B8E1"/>
      </bottom>
      <diagonal/>
    </border>
    <border>
      <left/>
      <right/>
      <top/>
      <bottom style="medium">
        <color rgb="FF8EA9DB"/>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s>
  <cellStyleXfs count="466">
    <xf numFmtId="0" fontId="0" fillId="0" borderId="0">
      <alignment vertical="center"/>
    </xf>
    <xf numFmtId="179" fontId="1" fillId="0" borderId="0">
      <alignment vertical="center"/>
    </xf>
    <xf numFmtId="0" fontId="19" fillId="0" borderId="7">
      <alignment vertical="center"/>
    </xf>
    <xf numFmtId="0" fontId="20" fillId="0" borderId="8">
      <alignment vertical="center"/>
    </xf>
    <xf numFmtId="0" fontId="20" fillId="0" borderId="0">
      <alignment vertical="center"/>
    </xf>
    <xf numFmtId="0" fontId="15" fillId="21" borderId="0">
      <alignment vertical="center"/>
    </xf>
    <xf numFmtId="0" fontId="25" fillId="31" borderId="0">
      <alignment vertical="center"/>
    </xf>
    <xf numFmtId="0" fontId="22" fillId="30" borderId="1">
      <alignment vertical="center"/>
    </xf>
    <xf numFmtId="0" fontId="23" fillId="22" borderId="2">
      <alignment vertical="center"/>
    </xf>
    <xf numFmtId="0" fontId="16" fillId="22" borderId="1">
      <alignment vertical="center"/>
    </xf>
    <xf numFmtId="0" fontId="17" fillId="0" borderId="6">
      <alignment vertical="center"/>
    </xf>
    <xf numFmtId="0" fontId="24" fillId="26" borderId="2">
      <alignment vertical="center"/>
    </xf>
    <xf numFmtId="0" fontId="26" fillId="0" borderId="0">
      <alignment vertical="center"/>
    </xf>
    <xf numFmtId="0" fontId="18" fillId="0" borderId="0">
      <alignment vertical="center"/>
    </xf>
    <xf numFmtId="0" fontId="14" fillId="0" borderId="5">
      <alignment vertical="center"/>
    </xf>
    <xf numFmtId="0" fontId="2" fillId="24" borderId="0">
      <alignment vertical="center"/>
    </xf>
    <xf numFmtId="0" fontId="2" fillId="25" borderId="0">
      <alignment vertical="center"/>
    </xf>
    <xf numFmtId="0" fontId="2" fillId="26" borderId="0">
      <alignment vertical="center"/>
    </xf>
    <xf numFmtId="0" fontId="2" fillId="27" borderId="0">
      <alignment vertical="center"/>
    </xf>
    <xf numFmtId="0" fontId="2" fillId="28" borderId="0">
      <alignment vertical="center"/>
    </xf>
    <xf numFmtId="0" fontId="2" fillId="29"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2" fillId="14" borderId="0">
      <alignment vertical="center"/>
    </xf>
    <xf numFmtId="0" fontId="2" fillId="14" borderId="0">
      <alignment vertical="center"/>
    </xf>
    <xf numFmtId="0" fontId="2" fillId="14" borderId="0">
      <alignment vertical="center"/>
    </xf>
    <xf numFmtId="0" fontId="2" fillId="15" borderId="0">
      <alignment vertical="center"/>
    </xf>
    <xf numFmtId="0" fontId="2" fillId="15" borderId="0">
      <alignment vertical="center"/>
    </xf>
    <xf numFmtId="0" fontId="2" fillId="15" borderId="0">
      <alignment vertical="center"/>
    </xf>
    <xf numFmtId="0" fontId="2" fillId="16" borderId="0">
      <alignment vertical="center"/>
    </xf>
    <xf numFmtId="0" fontId="2" fillId="16" borderId="0">
      <alignment vertical="center"/>
    </xf>
    <xf numFmtId="0" fontId="2" fillId="16" borderId="0">
      <alignment vertical="center"/>
    </xf>
    <xf numFmtId="0" fontId="2" fillId="17" borderId="0">
      <alignment vertical="center"/>
    </xf>
    <xf numFmtId="0" fontId="2" fillId="17" borderId="0">
      <alignment vertical="center"/>
    </xf>
    <xf numFmtId="0" fontId="2" fillId="17" borderId="0">
      <alignment vertical="center"/>
    </xf>
    <xf numFmtId="0" fontId="2" fillId="18" borderId="0">
      <alignment vertical="center"/>
    </xf>
    <xf numFmtId="0" fontId="2" fillId="18" borderId="0">
      <alignment vertical="center"/>
    </xf>
    <xf numFmtId="0" fontId="2" fillId="18" borderId="0">
      <alignment vertical="center"/>
    </xf>
    <xf numFmtId="0" fontId="2" fillId="19" borderId="0">
      <alignment vertical="center"/>
    </xf>
    <xf numFmtId="0" fontId="2" fillId="19" borderId="0">
      <alignment vertical="center"/>
    </xf>
    <xf numFmtId="0" fontId="2" fillId="19" borderId="0">
      <alignment vertical="center"/>
    </xf>
    <xf numFmtId="177" fontId="1" fillId="0" borderId="0">
      <alignment vertical="center"/>
    </xf>
    <xf numFmtId="0" fontId="3" fillId="0" borderId="0">
      <alignment horizontal="center" vertical="center"/>
    </xf>
    <xf numFmtId="0" fontId="4" fillId="0" borderId="4">
      <alignment vertical="center"/>
    </xf>
    <xf numFmtId="0" fontId="5" fillId="0" borderId="0">
      <alignment vertical="center"/>
    </xf>
    <xf numFmtId="178" fontId="5" fillId="0" borderId="0">
      <alignment vertical="center"/>
    </xf>
    <xf numFmtId="0" fontId="1" fillId="0" borderId="0"/>
    <xf numFmtId="0" fontId="1" fillId="0" borderId="0"/>
    <xf numFmtId="0" fontId="1" fillId="0" borderId="0">
      <alignment vertical="center"/>
    </xf>
    <xf numFmtId="0" fontId="6" fillId="0" borderId="0">
      <alignment vertical="center"/>
    </xf>
    <xf numFmtId="0" fontId="7" fillId="0" borderId="0">
      <alignment vertical="center"/>
    </xf>
    <xf numFmtId="0" fontId="8" fillId="0" borderId="0">
      <alignment vertical="center"/>
    </xf>
    <xf numFmtId="0" fontId="9" fillId="0" borderId="0">
      <alignment vertical="center"/>
    </xf>
    <xf numFmtId="0" fontId="10" fillId="0" borderId="0">
      <alignment vertical="center"/>
    </xf>
    <xf numFmtId="0" fontId="6" fillId="0" borderId="0">
      <alignment vertical="center"/>
    </xf>
    <xf numFmtId="0" fontId="8" fillId="0" borderId="0">
      <alignment vertical="center"/>
    </xf>
    <xf numFmtId="0" fontId="11" fillId="0" borderId="0">
      <alignment vertical="center"/>
    </xf>
    <xf numFmtId="0" fontId="1" fillId="0" borderId="0">
      <alignment vertical="center"/>
    </xf>
    <xf numFmtId="0" fontId="12"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0" fontId="13" fillId="20" borderId="0">
      <alignment vertical="center"/>
    </xf>
    <xf numFmtId="0" fontId="13" fillId="20" borderId="0">
      <alignment vertical="center"/>
    </xf>
    <xf numFmtId="0" fontId="13" fillId="20" borderId="0">
      <alignment vertical="center"/>
    </xf>
    <xf numFmtId="0" fontId="14" fillId="0" borderId="5">
      <alignment vertical="center"/>
    </xf>
    <xf numFmtId="0" fontId="14" fillId="0" borderId="5">
      <alignment vertical="center"/>
    </xf>
    <xf numFmtId="0" fontId="15" fillId="21" borderId="0">
      <alignment vertical="center"/>
    </xf>
    <xf numFmtId="0" fontId="15" fillId="21" borderId="0">
      <alignment vertical="center"/>
    </xf>
    <xf numFmtId="9" fontId="1" fillId="0" borderId="0">
      <alignment vertical="center"/>
    </xf>
    <xf numFmtId="0" fontId="16" fillId="22" borderId="1">
      <alignment vertical="center"/>
    </xf>
    <xf numFmtId="0" fontId="16" fillId="22" borderId="1">
      <alignment vertical="center"/>
    </xf>
    <xf numFmtId="0" fontId="17" fillId="0" borderId="6">
      <alignment vertical="center"/>
    </xf>
    <xf numFmtId="0" fontId="17" fillId="0" borderId="6">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8" fillId="0" borderId="0">
      <alignment vertical="center"/>
    </xf>
    <xf numFmtId="0" fontId="18" fillId="0" borderId="0">
      <alignment vertical="center"/>
    </xf>
    <xf numFmtId="0" fontId="2" fillId="24" borderId="0">
      <alignment vertical="center"/>
    </xf>
    <xf numFmtId="0" fontId="2" fillId="24" borderId="0">
      <alignment vertical="center"/>
    </xf>
    <xf numFmtId="0" fontId="2" fillId="25" borderId="0">
      <alignment vertical="center"/>
    </xf>
    <xf numFmtId="0" fontId="2" fillId="25" borderId="0">
      <alignment vertical="center"/>
    </xf>
    <xf numFmtId="0" fontId="2" fillId="26" borderId="0">
      <alignment vertical="center"/>
    </xf>
    <xf numFmtId="0" fontId="2" fillId="26" borderId="0">
      <alignment vertical="center"/>
    </xf>
    <xf numFmtId="0" fontId="2" fillId="27" borderId="0">
      <alignment vertical="center"/>
    </xf>
    <xf numFmtId="0" fontId="2" fillId="27" borderId="0">
      <alignment vertical="center"/>
    </xf>
    <xf numFmtId="0" fontId="2" fillId="28" borderId="0">
      <alignment vertical="center"/>
    </xf>
    <xf numFmtId="0" fontId="2" fillId="28" borderId="0">
      <alignment vertical="center"/>
    </xf>
    <xf numFmtId="0" fontId="2" fillId="29" borderId="0">
      <alignment vertical="center"/>
    </xf>
    <xf numFmtId="0" fontId="2" fillId="29" borderId="0">
      <alignment vertical="center"/>
    </xf>
    <xf numFmtId="0" fontId="4" fillId="0" borderId="4">
      <alignment vertical="center"/>
    </xf>
    <xf numFmtId="0" fontId="4" fillId="0" borderId="4">
      <alignment vertical="center"/>
    </xf>
    <xf numFmtId="0" fontId="19" fillId="0" borderId="7">
      <alignment vertical="center"/>
    </xf>
    <xf numFmtId="0" fontId="19" fillId="0" borderId="7">
      <alignment vertical="center"/>
    </xf>
    <xf numFmtId="0" fontId="20" fillId="0" borderId="8">
      <alignment vertical="center"/>
    </xf>
    <xf numFmtId="0" fontId="20" fillId="0" borderId="8">
      <alignment vertical="center"/>
    </xf>
    <xf numFmtId="0" fontId="20" fillId="0" borderId="0">
      <alignment vertical="center"/>
    </xf>
    <xf numFmtId="0" fontId="20" fillId="0" borderId="0">
      <alignment vertical="center"/>
    </xf>
    <xf numFmtId="0" fontId="21" fillId="0" borderId="0">
      <alignment vertical="center"/>
    </xf>
    <xf numFmtId="0" fontId="21" fillId="0" borderId="0">
      <alignment vertical="center"/>
    </xf>
    <xf numFmtId="0" fontId="21" fillId="0" borderId="0">
      <alignment vertical="center"/>
    </xf>
    <xf numFmtId="0" fontId="22" fillId="30" borderId="1">
      <alignment vertical="center"/>
    </xf>
    <xf numFmtId="0" fontId="22" fillId="30" borderId="1">
      <alignment vertical="center"/>
    </xf>
    <xf numFmtId="0" fontId="23" fillId="22" borderId="2">
      <alignment vertical="center"/>
    </xf>
    <xf numFmtId="0" fontId="23" fillId="22" borderId="2">
      <alignment vertical="center"/>
    </xf>
    <xf numFmtId="0" fontId="24" fillId="26" borderId="2">
      <alignment vertical="center"/>
    </xf>
    <xf numFmtId="0" fontId="24" fillId="26" borderId="2">
      <alignment vertical="center"/>
    </xf>
    <xf numFmtId="0" fontId="25" fillId="31" borderId="0">
      <alignment vertical="center"/>
    </xf>
    <xf numFmtId="0" fontId="25" fillId="31" borderId="0">
      <alignment vertical="center"/>
    </xf>
    <xf numFmtId="0" fontId="26" fillId="0" borderId="0">
      <alignment vertical="center"/>
    </xf>
    <xf numFmtId="0" fontId="26" fillId="0" borderId="0">
      <alignment vertical="center"/>
    </xf>
    <xf numFmtId="0" fontId="32" fillId="0" borderId="0"/>
    <xf numFmtId="43" fontId="32" fillId="0" borderId="0" applyFont="0" applyFill="0" applyBorder="0" applyAlignment="0" applyProtection="0"/>
    <xf numFmtId="179" fontId="1" fillId="0" borderId="0" applyFont="0" applyBorder="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15" fillId="21" borderId="0" applyNumberFormat="0" applyBorder="0" applyProtection="0">
      <alignment vertical="center"/>
    </xf>
    <xf numFmtId="0" fontId="25" fillId="31" borderId="0" applyNumberFormat="0" applyBorder="0" applyProtection="0">
      <alignment vertical="center"/>
    </xf>
    <xf numFmtId="0" fontId="22" fillId="30" borderId="1" applyNumberFormat="0" applyProtection="0">
      <alignment vertical="center"/>
    </xf>
    <xf numFmtId="0" fontId="23" fillId="22" borderId="2" applyNumberFormat="0" applyProtection="0">
      <alignment vertical="center"/>
    </xf>
    <xf numFmtId="0" fontId="16" fillId="22" borderId="1" applyNumberFormat="0" applyProtection="0">
      <alignment vertical="center"/>
    </xf>
    <xf numFmtId="0" fontId="17" fillId="0" borderId="6" applyNumberFormat="0" applyProtection="0">
      <alignment vertical="center"/>
    </xf>
    <xf numFmtId="0" fontId="24" fillId="26" borderId="2" applyNumberFormat="0" applyProtection="0">
      <alignment vertical="center"/>
    </xf>
    <xf numFmtId="0" fontId="26" fillId="0" borderId="0" applyNumberFormat="0" applyBorder="0" applyProtection="0">
      <alignment vertical="center"/>
    </xf>
    <xf numFmtId="0" fontId="18" fillId="0" borderId="0" applyNumberFormat="0" applyBorder="0" applyProtection="0">
      <alignment vertical="center"/>
    </xf>
    <xf numFmtId="0" fontId="14" fillId="0" borderId="5" applyNumberFormat="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alignment vertical="center"/>
    </xf>
    <xf numFmtId="0" fontId="6" fillId="0" borderId="0" applyNumberFormat="0" applyBorder="0" applyProtection="0">
      <alignment vertical="center"/>
    </xf>
    <xf numFmtId="0" fontId="7" fillId="0" borderId="0" applyNumberFormat="0" applyBorder="0" applyProtection="0">
      <alignment vertical="center"/>
    </xf>
    <xf numFmtId="0" fontId="8" fillId="0" borderId="0" applyNumberFormat="0" applyBorder="0" applyProtection="0">
      <alignment vertical="center"/>
    </xf>
    <xf numFmtId="0" fontId="9" fillId="0" borderId="0" applyNumberFormat="0" applyBorder="0" applyProtection="0">
      <alignment vertical="center"/>
    </xf>
    <xf numFmtId="0" fontId="10" fillId="0" borderId="0" applyNumberFormat="0" applyBorder="0" applyProtection="0">
      <alignment vertical="center"/>
    </xf>
    <xf numFmtId="0" fontId="6" fillId="0" borderId="0" applyNumberFormat="0" applyBorder="0" applyProtection="0">
      <alignment vertical="center"/>
    </xf>
    <xf numFmtId="0" fontId="8" fillId="0" borderId="0" applyNumberFormat="0" applyBorder="0" applyProtection="0">
      <alignment vertical="center"/>
    </xf>
    <xf numFmtId="0" fontId="11" fillId="0" borderId="0" applyNumberFormat="0" applyBorder="0" applyProtection="0">
      <alignment vertical="center"/>
    </xf>
    <xf numFmtId="0" fontId="1" fillId="0" borderId="0" applyNumberFormat="0" applyFont="0" applyBorder="0" applyProtection="0">
      <alignment vertical="center"/>
    </xf>
    <xf numFmtId="0" fontId="12" fillId="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0" fontId="14" fillId="0" borderId="5" applyNumberFormat="0" applyProtection="0">
      <alignment vertical="center"/>
    </xf>
    <xf numFmtId="0" fontId="14" fillId="0" borderId="5" applyNumberFormat="0" applyProtection="0">
      <alignment vertical="center"/>
    </xf>
    <xf numFmtId="0" fontId="25" fillId="31" borderId="0" applyNumberFormat="0" applyBorder="0" applyProtection="0">
      <alignment vertical="center"/>
    </xf>
    <xf numFmtId="0" fontId="25" fillId="31" borderId="0" applyNumberFormat="0" applyBorder="0" applyProtection="0">
      <alignment vertical="center"/>
    </xf>
    <xf numFmtId="0" fontId="15" fillId="21" borderId="0" applyNumberFormat="0" applyBorder="0" applyProtection="0">
      <alignment vertical="center"/>
    </xf>
    <xf numFmtId="0" fontId="15" fillId="21" borderId="0" applyNumberFormat="0" applyBorder="0" applyProtection="0">
      <alignment vertical="center"/>
    </xf>
    <xf numFmtId="0" fontId="4" fillId="0" borderId="4" applyNumberFormat="0" applyProtection="0">
      <alignment vertical="center"/>
    </xf>
    <xf numFmtId="0" fontId="4" fillId="0" borderId="4" applyNumberFormat="0" applyProtection="0">
      <alignment vertical="center"/>
    </xf>
    <xf numFmtId="0" fontId="19" fillId="0" borderId="7" applyNumberFormat="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20"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4" fillId="26" borderId="2" applyNumberFormat="0" applyProtection="0">
      <alignment vertical="center"/>
    </xf>
    <xf numFmtId="0" fontId="24" fillId="26" borderId="2" applyNumberFormat="0" applyProtection="0">
      <alignment vertical="center"/>
    </xf>
    <xf numFmtId="9" fontId="1" fillId="0" borderId="0" applyFont="0" applyBorder="0" applyProtection="0">
      <alignment vertical="center"/>
    </xf>
    <xf numFmtId="0" fontId="16" fillId="22" borderId="1" applyNumberFormat="0" applyProtection="0">
      <alignment vertical="center"/>
    </xf>
    <xf numFmtId="0" fontId="16" fillId="22" borderId="1" applyNumberFormat="0" applyProtection="0">
      <alignment vertical="center"/>
    </xf>
    <xf numFmtId="0" fontId="18" fillId="0" borderId="0" applyNumberFormat="0" applyBorder="0" applyProtection="0">
      <alignment vertical="center"/>
    </xf>
    <xf numFmtId="0" fontId="18" fillId="0" borderId="0" applyNumberFormat="0" applyBorder="0" applyProtection="0">
      <alignment vertical="center"/>
    </xf>
    <xf numFmtId="0" fontId="26" fillId="0" borderId="0" applyNumberFormat="0" applyBorder="0" applyProtection="0">
      <alignment vertical="center"/>
    </xf>
    <xf numFmtId="0" fontId="26" fillId="0" borderId="0" applyNumberFormat="0" applyBorder="0" applyProtection="0">
      <alignment vertical="center"/>
    </xf>
    <xf numFmtId="0" fontId="2" fillId="24" borderId="0" applyNumberFormat="0" applyBorder="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2" fillId="29" borderId="0" applyNumberFormat="0" applyBorder="0" applyProtection="0">
      <alignment vertical="center"/>
    </xf>
    <xf numFmtId="0" fontId="22" fillId="30" borderId="1" applyNumberFormat="0" applyProtection="0">
      <alignment vertical="center"/>
    </xf>
    <xf numFmtId="0" fontId="22" fillId="30" borderId="1" applyNumberFormat="0" applyProtection="0">
      <alignment vertical="center"/>
    </xf>
    <xf numFmtId="0" fontId="23" fillId="22" borderId="2" applyNumberFormat="0" applyProtection="0">
      <alignment vertical="center"/>
    </xf>
    <xf numFmtId="0" fontId="23" fillId="22" borderId="2" applyNumberFormat="0" applyProtection="0">
      <alignment vertical="center"/>
    </xf>
    <xf numFmtId="0" fontId="17" fillId="0" borderId="6" applyNumberFormat="0" applyProtection="0">
      <alignment vertical="center"/>
    </xf>
    <xf numFmtId="0" fontId="17" fillId="0" borderId="6" applyNumberFormat="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177" fontId="1" fillId="0" borderId="0" applyFont="0" applyBorder="0" applyProtection="0">
      <alignment vertical="center"/>
    </xf>
    <xf numFmtId="0" fontId="3" fillId="0" borderId="0" applyNumberFormat="0" applyBorder="0" applyProtection="0">
      <alignment horizontal="center" vertical="center"/>
    </xf>
    <xf numFmtId="0" fontId="4" fillId="0" borderId="4" applyNumberFormat="0" applyProtection="0">
      <alignment vertical="center"/>
    </xf>
    <xf numFmtId="0" fontId="5" fillId="0" borderId="0" applyNumberFormat="0" applyBorder="0" applyProtection="0">
      <alignment vertical="center"/>
    </xf>
    <xf numFmtId="178" fontId="5" fillId="0" borderId="0" applyBorder="0" applyProtection="0">
      <alignment vertical="center"/>
    </xf>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183" fontId="1" fillId="0" borderId="0" applyFont="0" applyBorder="0" applyProtection="0">
      <alignment vertical="center"/>
    </xf>
    <xf numFmtId="184" fontId="1" fillId="0" borderId="0" applyFont="0" applyFill="0" applyBorder="0" applyAlignment="0" applyProtection="0">
      <alignment vertical="center"/>
    </xf>
    <xf numFmtId="0" fontId="3" fillId="0" borderId="0" applyNumberFormat="0" applyBorder="0" applyProtection="0">
      <alignment horizontal="center" vertical="center" textRotation="90"/>
    </xf>
    <xf numFmtId="43" fontId="32" fillId="0" borderId="0" applyFont="0" applyFill="0" applyBorder="0" applyAlignment="0" applyProtection="0"/>
    <xf numFmtId="0" fontId="43" fillId="0" borderId="0">
      <alignment vertical="center"/>
    </xf>
    <xf numFmtId="0" fontId="32" fillId="0" borderId="0"/>
    <xf numFmtId="0" fontId="32" fillId="0" borderId="0"/>
    <xf numFmtId="43" fontId="32" fillId="0" borderId="0" applyFont="0" applyFill="0" applyBorder="0" applyAlignment="0" applyProtection="0"/>
  </cellStyleXfs>
  <cellXfs count="218">
    <xf numFmtId="0" fontId="0" fillId="0" borderId="0" xfId="0">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pplyAlignment="1">
      <alignment horizontal="right" vertical="center" wrapText="1"/>
    </xf>
    <xf numFmtId="0" fontId="28" fillId="0" borderId="0" xfId="455" applyFont="1" applyAlignment="1">
      <alignment vertical="center"/>
    </xf>
    <xf numFmtId="0" fontId="28" fillId="0" borderId="0" xfId="455" applyFont="1" applyAlignment="1">
      <alignment horizontal="right" vertical="center"/>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4" fillId="0" borderId="10" xfId="455" applyFont="1" applyBorder="1" applyAlignment="1">
      <alignment horizontal="center" vertical="center" wrapText="1"/>
    </xf>
    <xf numFmtId="182" fontId="28" fillId="18" borderId="10" xfId="450" applyNumberFormat="1" applyFont="1" applyFill="1" applyBorder="1" applyAlignment="1">
      <alignment horizontal="right" vertical="center"/>
    </xf>
    <xf numFmtId="182" fontId="28" fillId="32" borderId="10" xfId="275" applyNumberFormat="1" applyFont="1" applyFill="1" applyBorder="1" applyAlignment="1">
      <alignment horizontal="right" vertical="center"/>
    </xf>
    <xf numFmtId="182" fontId="28" fillId="32" borderId="10" xfId="450" applyNumberFormat="1" applyFont="1" applyFill="1" applyBorder="1" applyAlignment="1">
      <alignment horizontal="right" vertical="center"/>
    </xf>
    <xf numFmtId="0" fontId="28" fillId="3" borderId="10" xfId="455" applyFont="1" applyFill="1" applyBorder="1" applyAlignment="1">
      <alignment vertical="center"/>
    </xf>
    <xf numFmtId="0" fontId="28" fillId="3" borderId="10" xfId="455" applyFont="1" applyFill="1" applyBorder="1" applyAlignment="1">
      <alignment horizontal="left" vertical="center"/>
    </xf>
    <xf numFmtId="182" fontId="28" fillId="3" borderId="10" xfId="275" applyNumberFormat="1" applyFont="1" applyFill="1" applyBorder="1" applyAlignment="1">
      <alignment horizontal="right" vertical="center"/>
    </xf>
    <xf numFmtId="182" fontId="28" fillId="3" borderId="10" xfId="450" applyNumberFormat="1" applyFont="1" applyFill="1" applyBorder="1" applyAlignment="1">
      <alignment horizontal="right" vertical="center"/>
    </xf>
    <xf numFmtId="0" fontId="28" fillId="0" borderId="10" xfId="455" applyFont="1" applyBorder="1" applyAlignment="1">
      <alignment vertical="center"/>
    </xf>
    <xf numFmtId="0" fontId="35" fillId="0" borderId="10" xfId="455" applyFont="1" applyBorder="1" applyAlignment="1">
      <alignment horizontal="left" vertical="center"/>
    </xf>
    <xf numFmtId="182" fontId="28" fillId="0" borderId="10" xfId="275" applyNumberFormat="1" applyFont="1" applyBorder="1" applyAlignment="1">
      <alignment horizontal="right" vertical="center"/>
    </xf>
    <xf numFmtId="180" fontId="28" fillId="33" borderId="10" xfId="450" applyNumberFormat="1" applyFont="1" applyFill="1" applyBorder="1" applyAlignment="1">
      <alignment horizontal="right" vertical="center"/>
    </xf>
    <xf numFmtId="182" fontId="28" fillId="0" borderId="10" xfId="450" applyNumberFormat="1" applyFont="1" applyBorder="1" applyAlignment="1">
      <alignment horizontal="right" vertical="center"/>
    </xf>
    <xf numFmtId="0" fontId="28" fillId="0" borderId="10" xfId="455" applyFont="1" applyBorder="1" applyAlignment="1">
      <alignment horizontal="left" vertical="center"/>
    </xf>
    <xf numFmtId="0" fontId="28" fillId="0" borderId="10" xfId="455" applyFont="1" applyBorder="1" applyAlignment="1">
      <alignment horizontal="left" vertical="center" wrapText="1"/>
    </xf>
    <xf numFmtId="0" fontId="28" fillId="3" borderId="10" xfId="455" applyFont="1" applyFill="1" applyBorder="1" applyAlignment="1">
      <alignment horizontal="left" vertical="center" wrapText="1"/>
    </xf>
    <xf numFmtId="0" fontId="35" fillId="0" borderId="10" xfId="455" applyFont="1" applyBorder="1" applyAlignment="1">
      <alignment horizontal="left" vertical="center" wrapText="1"/>
    </xf>
    <xf numFmtId="180" fontId="28" fillId="0" borderId="10" xfId="450" applyNumberFormat="1" applyFont="1" applyBorder="1" applyAlignment="1">
      <alignment horizontal="right" vertical="center"/>
    </xf>
    <xf numFmtId="182" fontId="28" fillId="33" borderId="10" xfId="275" applyNumberFormat="1" applyFont="1" applyFill="1" applyBorder="1" applyAlignment="1">
      <alignment horizontal="right" vertical="center"/>
    </xf>
    <xf numFmtId="0" fontId="28" fillId="0" borderId="10" xfId="456" applyFont="1" applyBorder="1" applyAlignment="1">
      <alignment horizontal="left" vertical="center" wrapText="1"/>
    </xf>
    <xf numFmtId="0" fontId="28" fillId="11" borderId="10" xfId="455" applyFont="1" applyFill="1" applyBorder="1" applyAlignment="1">
      <alignment vertical="center"/>
    </xf>
    <xf numFmtId="0" fontId="28" fillId="11" borderId="10" xfId="457" applyFont="1" applyFill="1" applyBorder="1" applyAlignment="1">
      <alignment horizontal="left" vertical="center" wrapText="1"/>
    </xf>
    <xf numFmtId="182" fontId="28" fillId="11" borderId="10" xfId="275" applyNumberFormat="1" applyFont="1" applyFill="1" applyBorder="1" applyAlignment="1">
      <alignment horizontal="right" vertical="center"/>
    </xf>
    <xf numFmtId="182" fontId="28" fillId="11" borderId="10" xfId="450" applyNumberFormat="1" applyFont="1" applyFill="1" applyBorder="1" applyAlignment="1">
      <alignment horizontal="right" vertical="center"/>
    </xf>
    <xf numFmtId="0" fontId="28" fillId="0" borderId="10" xfId="457" applyFont="1" applyBorder="1" applyAlignment="1">
      <alignment horizontal="left" vertical="center" wrapText="1"/>
    </xf>
    <xf numFmtId="182" fontId="28" fillId="11" borderId="10" xfId="450" applyNumberFormat="1" applyFont="1" applyFill="1" applyBorder="1">
      <alignment vertical="center"/>
    </xf>
    <xf numFmtId="49" fontId="28" fillId="33" borderId="10" xfId="0" applyNumberFormat="1" applyFont="1" applyFill="1" applyBorder="1" applyAlignment="1">
      <alignment horizontal="left" vertical="center" wrapText="1" indent="2"/>
    </xf>
    <xf numFmtId="0" fontId="28" fillId="33" borderId="10" xfId="0" applyFont="1" applyFill="1" applyBorder="1" applyAlignment="1">
      <alignment horizontal="left" vertical="center" wrapText="1" indent="2"/>
    </xf>
    <xf numFmtId="0" fontId="28" fillId="0" borderId="0" xfId="455" applyFont="1" applyAlignment="1">
      <alignment horizontal="left" vertical="center"/>
    </xf>
    <xf numFmtId="0" fontId="28" fillId="0" borderId="0" xfId="455" applyFont="1" applyAlignment="1">
      <alignment horizontal="left" vertical="center" indent="3"/>
    </xf>
    <xf numFmtId="0" fontId="34" fillId="0" borderId="12" xfId="455" applyFont="1" applyBorder="1" applyAlignment="1">
      <alignment horizontal="center" vertical="center" wrapText="1"/>
    </xf>
    <xf numFmtId="0" fontId="28" fillId="0" borderId="10" xfId="455" applyFont="1" applyBorder="1" applyAlignment="1">
      <alignment horizontal="left" vertical="center" indent="1"/>
    </xf>
    <xf numFmtId="176" fontId="28" fillId="0" borderId="10" xfId="450" applyNumberFormat="1" applyFont="1" applyBorder="1">
      <alignment vertical="center"/>
    </xf>
    <xf numFmtId="0" fontId="28" fillId="0" borderId="10" xfId="455" applyFont="1" applyBorder="1" applyAlignment="1">
      <alignment horizontal="left" vertical="center" indent="2"/>
    </xf>
    <xf numFmtId="0" fontId="29"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29" fillId="0" borderId="10" xfId="0" applyFont="1" applyBorder="1" applyAlignment="1">
      <alignment horizontal="center" vertical="center" wrapText="1"/>
    </xf>
    <xf numFmtId="0" fontId="38" fillId="34" borderId="15" xfId="0" applyFont="1" applyFill="1" applyBorder="1" applyAlignment="1">
      <alignment horizontal="center" vertical="center" wrapText="1"/>
    </xf>
    <xf numFmtId="0" fontId="38" fillId="34" borderId="15" xfId="0" applyFont="1" applyFill="1" applyBorder="1" applyAlignment="1">
      <alignment horizontal="left" vertical="center" wrapText="1"/>
    </xf>
    <xf numFmtId="0" fontId="39" fillId="34" borderId="15" xfId="0" applyFont="1" applyFill="1" applyBorder="1" applyAlignment="1">
      <alignment horizontal="left" vertical="center" wrapText="1"/>
    </xf>
    <xf numFmtId="181" fontId="39" fillId="34" borderId="15" xfId="459"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38" fillId="0" borderId="15" xfId="0" applyFont="1" applyBorder="1" applyAlignment="1">
      <alignment horizontal="left" vertical="center" wrapText="1"/>
    </xf>
    <xf numFmtId="0" fontId="39" fillId="0" borderId="15" xfId="0" applyFont="1" applyBorder="1" applyAlignment="1">
      <alignment horizontal="left" vertical="center" wrapText="1"/>
    </xf>
    <xf numFmtId="181" fontId="39" fillId="35" borderId="15" xfId="459" applyNumberFormat="1" applyFont="1" applyFill="1" applyBorder="1" applyAlignment="1">
      <alignment horizontal="center" vertical="center" wrapText="1"/>
    </xf>
    <xf numFmtId="180" fontId="28" fillId="34" borderId="10" xfId="458" applyNumberFormat="1" applyFont="1" applyFill="1" applyBorder="1" applyAlignment="1">
      <alignment horizontal="center" vertical="center" wrapText="1"/>
    </xf>
    <xf numFmtId="181" fontId="39" fillId="0" borderId="15" xfId="459" applyNumberFormat="1" applyFont="1" applyBorder="1" applyAlignment="1">
      <alignment horizontal="center" vertical="center" wrapText="1"/>
    </xf>
    <xf numFmtId="181" fontId="38" fillId="0" borderId="15" xfId="459" applyNumberFormat="1" applyFont="1" applyBorder="1" applyAlignment="1">
      <alignment horizontal="center" vertical="center" wrapText="1"/>
    </xf>
    <xf numFmtId="0" fontId="38" fillId="0" borderId="0" xfId="0" applyFont="1" applyAlignment="1">
      <alignment vertical="center" wrapText="1"/>
    </xf>
    <xf numFmtId="0" fontId="38" fillId="0" borderId="18"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9" xfId="0" applyFont="1" applyBorder="1" applyAlignment="1">
      <alignment horizontal="left" vertical="center" wrapText="1"/>
    </xf>
    <xf numFmtId="0" fontId="39" fillId="0" borderId="19" xfId="0" applyFont="1" applyBorder="1" applyAlignment="1">
      <alignment horizontal="left" vertical="center" wrapText="1"/>
    </xf>
    <xf numFmtId="0" fontId="39" fillId="35" borderId="15" xfId="459" applyNumberFormat="1" applyFont="1" applyFill="1" applyBorder="1" applyAlignment="1">
      <alignment horizontal="left" vertical="center" wrapText="1"/>
    </xf>
    <xf numFmtId="0" fontId="39" fillId="0" borderId="15" xfId="459" applyNumberFormat="1" applyFont="1" applyBorder="1" applyAlignment="1">
      <alignment horizontal="left" vertical="center" wrapText="1"/>
    </xf>
    <xf numFmtId="0" fontId="39" fillId="0" borderId="19" xfId="459" applyNumberFormat="1" applyFont="1" applyBorder="1" applyAlignment="1">
      <alignment horizontal="left" vertical="center" wrapText="1"/>
    </xf>
    <xf numFmtId="180" fontId="28" fillId="34" borderId="10" xfId="458" applyNumberFormat="1" applyFont="1" applyFill="1" applyBorder="1" applyAlignment="1">
      <alignment horizontal="right" vertical="center" wrapText="1"/>
    </xf>
    <xf numFmtId="0" fontId="28" fillId="34" borderId="10" xfId="0" applyFont="1" applyFill="1" applyBorder="1" applyAlignment="1">
      <alignment horizontal="center" vertical="center" wrapText="1"/>
    </xf>
    <xf numFmtId="0" fontId="28" fillId="34" borderId="10" xfId="0" applyFont="1" applyFill="1" applyBorder="1" applyAlignment="1">
      <alignment horizontal="left" vertical="center" wrapText="1"/>
    </xf>
    <xf numFmtId="0" fontId="29" fillId="0" borderId="0" xfId="0" applyFont="1" applyAlignment="1">
      <alignment vertical="center" wrapText="1"/>
    </xf>
    <xf numFmtId="0" fontId="28" fillId="0" borderId="0" xfId="0" applyFont="1" applyAlignment="1">
      <alignment horizontal="center" vertical="center" wrapText="1"/>
    </xf>
    <xf numFmtId="0" fontId="29" fillId="0" borderId="11" xfId="0" applyFont="1" applyBorder="1" applyAlignment="1">
      <alignment horizontal="center" vertical="center" wrapText="1"/>
    </xf>
    <xf numFmtId="185" fontId="29" fillId="32" borderId="11" xfId="0" applyNumberFormat="1" applyFont="1" applyFill="1" applyBorder="1" applyAlignment="1">
      <alignment vertical="center" wrapText="1"/>
    </xf>
    <xf numFmtId="0" fontId="28" fillId="34" borderId="14" xfId="0" applyFont="1" applyFill="1" applyBorder="1" applyAlignment="1">
      <alignment horizontal="center" vertical="center" wrapText="1"/>
    </xf>
    <xf numFmtId="185" fontId="28" fillId="34" borderId="10" xfId="458" applyNumberFormat="1" applyFont="1" applyFill="1" applyBorder="1" applyAlignment="1">
      <alignment horizontal="center" vertical="center" wrapText="1"/>
    </xf>
    <xf numFmtId="185" fontId="28" fillId="34" borderId="10" xfId="458" applyNumberFormat="1" applyFont="1" applyFill="1" applyBorder="1" applyAlignment="1">
      <alignment vertical="center" wrapText="1"/>
    </xf>
    <xf numFmtId="185" fontId="29" fillId="32" borderId="10" xfId="458" applyNumberFormat="1" applyFont="1" applyFill="1" applyBorder="1" applyAlignment="1">
      <alignment horizontal="center" vertical="center" wrapText="1"/>
    </xf>
    <xf numFmtId="185" fontId="29" fillId="32" borderId="10" xfId="458" applyNumberFormat="1" applyFont="1" applyFill="1" applyBorder="1" applyAlignment="1">
      <alignment vertical="center" wrapText="1"/>
    </xf>
    <xf numFmtId="185" fontId="29" fillId="32" borderId="10" xfId="0" applyNumberFormat="1" applyFont="1" applyFill="1" applyBorder="1" applyAlignment="1">
      <alignment horizontal="justify" vertical="center" wrapText="1"/>
    </xf>
    <xf numFmtId="185" fontId="28" fillId="0" borderId="10" xfId="458" applyNumberFormat="1" applyFont="1" applyBorder="1" applyAlignment="1">
      <alignment vertical="center" wrapText="1"/>
    </xf>
    <xf numFmtId="185" fontId="39" fillId="0" borderId="16" xfId="459" applyNumberFormat="1" applyFont="1" applyBorder="1" applyAlignment="1">
      <alignment vertical="center" wrapText="1"/>
    </xf>
    <xf numFmtId="185" fontId="28" fillId="0" borderId="10" xfId="458" applyNumberFormat="1" applyFont="1" applyBorder="1" applyAlignment="1">
      <alignment horizontal="center" vertical="center" wrapText="1"/>
    </xf>
    <xf numFmtId="185" fontId="39" fillId="34" borderId="16" xfId="459" applyNumberFormat="1" applyFont="1" applyFill="1" applyBorder="1" applyAlignment="1">
      <alignment vertical="center" wrapText="1"/>
    </xf>
    <xf numFmtId="185" fontId="39" fillId="35" borderId="16" xfId="459" applyNumberFormat="1" applyFont="1" applyFill="1" applyBorder="1" applyAlignment="1">
      <alignment vertical="center" wrapText="1"/>
    </xf>
    <xf numFmtId="185" fontId="38" fillId="0" borderId="15" xfId="459" applyNumberFormat="1" applyFont="1" applyBorder="1" applyAlignment="1">
      <alignment vertical="center" wrapText="1"/>
    </xf>
    <xf numFmtId="185" fontId="38" fillId="0" borderId="15" xfId="459" applyNumberFormat="1" applyFont="1" applyBorder="1" applyAlignment="1">
      <alignment horizontal="center" vertical="center" wrapText="1"/>
    </xf>
    <xf numFmtId="185" fontId="39" fillId="0" borderId="20" xfId="459" applyNumberFormat="1" applyFont="1" applyBorder="1" applyAlignment="1">
      <alignment vertical="center" wrapText="1"/>
    </xf>
    <xf numFmtId="185" fontId="28" fillId="0" borderId="11" xfId="458" applyNumberFormat="1" applyFont="1" applyBorder="1" applyAlignment="1">
      <alignment horizontal="center" vertical="center" wrapText="1"/>
    </xf>
    <xf numFmtId="0" fontId="38" fillId="34" borderId="19" xfId="227" applyFont="1" applyFill="1" applyBorder="1" applyAlignment="1">
      <alignment horizontal="center" vertical="center" wrapText="1"/>
    </xf>
    <xf numFmtId="0" fontId="38" fillId="34" borderId="19" xfId="227" applyFont="1" applyFill="1" applyBorder="1" applyAlignment="1">
      <alignment horizontal="left" vertical="center" wrapText="1"/>
    </xf>
    <xf numFmtId="181" fontId="38" fillId="34" borderId="19" xfId="461" applyNumberFormat="1" applyFont="1" applyFill="1" applyBorder="1" applyAlignment="1">
      <alignment horizontal="center" vertical="center" wrapText="1"/>
    </xf>
    <xf numFmtId="185" fontId="28" fillId="34" borderId="11" xfId="458" applyNumberFormat="1" applyFont="1" applyFill="1" applyBorder="1" applyAlignment="1">
      <alignment vertical="center" wrapText="1"/>
    </xf>
    <xf numFmtId="181" fontId="38" fillId="34" borderId="19" xfId="461" applyNumberFormat="1" applyFont="1" applyFill="1" applyBorder="1" applyAlignment="1">
      <alignment horizontal="right" vertical="center" wrapText="1"/>
    </xf>
    <xf numFmtId="185" fontId="39" fillId="34" borderId="20" xfId="459" applyNumberFormat="1" applyFont="1" applyFill="1" applyBorder="1" applyAlignment="1">
      <alignment vertical="center" wrapText="1"/>
    </xf>
    <xf numFmtId="0" fontId="38" fillId="36" borderId="18" xfId="0" applyFont="1" applyFill="1" applyBorder="1" applyAlignment="1">
      <alignment horizontal="center" vertical="center" wrapText="1"/>
    </xf>
    <xf numFmtId="0" fontId="38" fillId="36" borderId="18" xfId="0" applyFont="1" applyFill="1" applyBorder="1" applyAlignment="1">
      <alignment horizontal="left" vertical="center" wrapText="1"/>
    </xf>
    <xf numFmtId="0" fontId="39" fillId="0" borderId="18" xfId="0" applyFont="1" applyBorder="1" applyAlignment="1">
      <alignment horizontal="left" vertical="center" wrapText="1"/>
    </xf>
    <xf numFmtId="181" fontId="39" fillId="0" borderId="18" xfId="459" applyNumberFormat="1" applyFont="1" applyBorder="1" applyAlignment="1">
      <alignment horizontal="center" vertical="center" wrapText="1"/>
    </xf>
    <xf numFmtId="0" fontId="39" fillId="0" borderId="18" xfId="459" applyNumberFormat="1" applyFont="1" applyBorder="1" applyAlignment="1">
      <alignment horizontal="left" vertical="center" wrapText="1"/>
    </xf>
    <xf numFmtId="185" fontId="28" fillId="0" borderId="14" xfId="458" applyNumberFormat="1" applyFont="1" applyBorder="1" applyAlignment="1">
      <alignment vertical="center" wrapText="1"/>
    </xf>
    <xf numFmtId="185" fontId="39" fillId="0" borderId="17" xfId="459" applyNumberFormat="1" applyFont="1" applyBorder="1" applyAlignment="1">
      <alignment vertical="center" wrapText="1"/>
    </xf>
    <xf numFmtId="185" fontId="28" fillId="0" borderId="18" xfId="458" applyNumberFormat="1" applyFont="1" applyBorder="1" applyAlignment="1">
      <alignment vertical="center" wrapText="1"/>
    </xf>
    <xf numFmtId="185" fontId="28" fillId="0" borderId="18" xfId="458" applyNumberFormat="1" applyFont="1" applyBorder="1" applyAlignment="1">
      <alignment horizontal="center" vertical="center" wrapText="1"/>
    </xf>
    <xf numFmtId="0" fontId="38" fillId="0" borderId="21" xfId="0" applyFont="1" applyBorder="1" applyAlignment="1">
      <alignment horizontal="center" vertical="center" wrapText="1"/>
    </xf>
    <xf numFmtId="0" fontId="38" fillId="0" borderId="21" xfId="0" applyFont="1" applyBorder="1" applyAlignment="1">
      <alignment horizontal="left" vertical="center" wrapText="1"/>
    </xf>
    <xf numFmtId="0" fontId="39" fillId="0" borderId="21" xfId="0" applyFont="1" applyBorder="1" applyAlignment="1">
      <alignment horizontal="left" vertical="center" wrapText="1"/>
    </xf>
    <xf numFmtId="181" fontId="39" fillId="0" borderId="21" xfId="459" applyNumberFormat="1" applyFont="1" applyBorder="1" applyAlignment="1">
      <alignment horizontal="left" vertical="center" wrapText="1"/>
    </xf>
    <xf numFmtId="0" fontId="39" fillId="0" borderId="21" xfId="459" applyNumberFormat="1" applyFont="1" applyBorder="1" applyAlignment="1">
      <alignment horizontal="left" vertical="center" wrapText="1"/>
    </xf>
    <xf numFmtId="185" fontId="28" fillId="0" borderId="22" xfId="458" applyNumberFormat="1" applyFont="1" applyBorder="1" applyAlignment="1">
      <alignment vertical="center" wrapText="1"/>
    </xf>
    <xf numFmtId="185" fontId="39" fillId="0" borderId="21" xfId="459" applyNumberFormat="1" applyFont="1" applyBorder="1" applyAlignment="1">
      <alignment vertical="center" wrapText="1"/>
    </xf>
    <xf numFmtId="185" fontId="28" fillId="0" borderId="21" xfId="458" applyNumberFormat="1" applyFont="1" applyBorder="1" applyAlignment="1">
      <alignment vertical="center" wrapText="1"/>
    </xf>
    <xf numFmtId="185" fontId="28" fillId="0" borderId="21" xfId="458" applyNumberFormat="1" applyFont="1" applyBorder="1" applyAlignment="1">
      <alignment horizontal="center" vertical="center" wrapText="1"/>
    </xf>
    <xf numFmtId="0" fontId="29" fillId="0" borderId="0" xfId="0" applyFont="1" applyAlignment="1">
      <alignment horizontal="left" vertical="center"/>
    </xf>
    <xf numFmtId="180" fontId="29" fillId="0" borderId="10" xfId="458" applyNumberFormat="1" applyFont="1" applyBorder="1" applyAlignment="1">
      <alignment horizontal="center" vertical="center" wrapText="1"/>
    </xf>
    <xf numFmtId="180" fontId="28" fillId="0" borderId="10" xfId="458" applyNumberFormat="1"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wrapText="1"/>
    </xf>
    <xf numFmtId="0" fontId="45" fillId="0" borderId="0" xfId="227" applyFont="1" applyAlignment="1">
      <alignment vertical="center"/>
    </xf>
    <xf numFmtId="0" fontId="32" fillId="0" borderId="0" xfId="227" applyAlignment="1">
      <alignment vertical="center"/>
    </xf>
    <xf numFmtId="0" fontId="32" fillId="0" borderId="0" xfId="227"/>
    <xf numFmtId="0" fontId="46" fillId="0" borderId="0" xfId="227" applyFont="1" applyAlignment="1">
      <alignment vertical="center"/>
    </xf>
    <xf numFmtId="0" fontId="47" fillId="0" borderId="0" xfId="227" applyFont="1" applyAlignment="1">
      <alignment vertical="center"/>
    </xf>
    <xf numFmtId="0" fontId="48" fillId="0" borderId="0" xfId="463" applyFont="1" applyAlignment="1">
      <alignment horizontal="centerContinuous" vertical="center"/>
    </xf>
    <xf numFmtId="0" fontId="38" fillId="0" borderId="0" xfId="463" applyFont="1" applyAlignment="1">
      <alignment horizontal="centerContinuous" vertical="center" wrapText="1"/>
    </xf>
    <xf numFmtId="0" fontId="49" fillId="0" borderId="0" xfId="463" applyFont="1" applyAlignment="1">
      <alignment horizontal="centerContinuous" vertical="center"/>
    </xf>
    <xf numFmtId="0" fontId="49" fillId="0" borderId="0" xfId="463" applyFont="1" applyAlignment="1">
      <alignment horizontal="centerContinuous" vertical="center" wrapText="1"/>
    </xf>
    <xf numFmtId="0" fontId="38" fillId="0" borderId="0" xfId="463" applyFont="1" applyAlignment="1">
      <alignment vertical="center" wrapText="1"/>
    </xf>
    <xf numFmtId="0" fontId="50" fillId="0" borderId="0" xfId="463" applyFont="1" applyAlignment="1">
      <alignment horizontal="center" vertical="center"/>
    </xf>
    <xf numFmtId="0" fontId="50" fillId="0" borderId="15" xfId="463" applyFont="1" applyBorder="1" applyAlignment="1">
      <alignment horizontal="center" vertical="center" wrapText="1"/>
    </xf>
    <xf numFmtId="0" fontId="50" fillId="0" borderId="0" xfId="463" applyFont="1" applyAlignment="1">
      <alignment vertical="center" wrapText="1"/>
    </xf>
    <xf numFmtId="181" fontId="50" fillId="37" borderId="15" xfId="465" applyNumberFormat="1" applyFont="1" applyFill="1" applyBorder="1" applyAlignment="1">
      <alignment horizontal="center" vertical="center" wrapText="1"/>
    </xf>
    <xf numFmtId="181" fontId="50" fillId="0" borderId="15" xfId="465" applyNumberFormat="1" applyFont="1" applyBorder="1" applyAlignment="1">
      <alignment horizontal="center" vertical="center" wrapText="1"/>
    </xf>
    <xf numFmtId="181" fontId="50" fillId="0" borderId="28" xfId="465" applyNumberFormat="1" applyFont="1" applyBorder="1" applyAlignment="1">
      <alignment horizontal="center" vertical="center" wrapText="1"/>
    </xf>
    <xf numFmtId="0" fontId="50" fillId="0" borderId="0" xfId="463" applyFont="1" applyAlignment="1">
      <alignment vertical="center"/>
    </xf>
    <xf numFmtId="0" fontId="50" fillId="0" borderId="0" xfId="463" applyFont="1" applyAlignment="1">
      <alignment horizontal="center" vertical="center" wrapText="1"/>
    </xf>
    <xf numFmtId="0" fontId="29" fillId="0" borderId="0" xfId="0" applyFont="1" applyAlignment="1">
      <alignment horizontal="right" vertical="center"/>
    </xf>
    <xf numFmtId="0" fontId="52" fillId="0" borderId="0" xfId="0" applyFont="1">
      <alignment vertical="center"/>
    </xf>
    <xf numFmtId="0" fontId="50" fillId="0" borderId="0" xfId="464" applyFont="1" applyAlignment="1">
      <alignment vertical="center"/>
    </xf>
    <xf numFmtId="0" fontId="50" fillId="0" borderId="0" xfId="463" applyFont="1" applyAlignment="1">
      <alignment horizontal="right" vertical="center"/>
    </xf>
    <xf numFmtId="181" fontId="50" fillId="0" borderId="0" xfId="465" applyNumberFormat="1" applyFont="1" applyAlignment="1">
      <alignment horizontal="center" vertical="center"/>
    </xf>
    <xf numFmtId="180" fontId="29" fillId="36" borderId="10" xfId="458" applyNumberFormat="1" applyFont="1" applyFill="1" applyBorder="1" applyAlignment="1">
      <alignment horizontal="center" vertical="center" wrapText="1"/>
    </xf>
    <xf numFmtId="180" fontId="29" fillId="0" borderId="11" xfId="458" applyNumberFormat="1" applyFont="1" applyBorder="1" applyAlignment="1">
      <alignment horizontal="center" vertical="center" wrapText="1"/>
    </xf>
    <xf numFmtId="180" fontId="29" fillId="0" borderId="15" xfId="458" applyNumberFormat="1" applyFont="1" applyBorder="1" applyAlignment="1">
      <alignment horizontal="center" vertical="center" wrapText="1"/>
    </xf>
    <xf numFmtId="180" fontId="28" fillId="0" borderId="0" xfId="458" applyNumberFormat="1"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left" vertical="center" wrapText="1"/>
    </xf>
    <xf numFmtId="180" fontId="28" fillId="0" borderId="0" xfId="458" applyNumberFormat="1" applyFont="1" applyAlignment="1">
      <alignment horizontal="center" vertical="center" wrapText="1"/>
    </xf>
    <xf numFmtId="180" fontId="28" fillId="0" borderId="0" xfId="458" applyNumberFormat="1" applyFont="1" applyAlignment="1">
      <alignment vertical="center" wrapText="1"/>
    </xf>
    <xf numFmtId="180" fontId="28" fillId="34" borderId="11" xfId="458" applyNumberFormat="1" applyFont="1" applyFill="1" applyBorder="1" applyAlignment="1">
      <alignment horizontal="center" vertical="center" wrapText="1"/>
    </xf>
    <xf numFmtId="0" fontId="50" fillId="0" borderId="15" xfId="463" applyFont="1" applyBorder="1" applyAlignment="1">
      <alignment horizontal="center" vertical="center" wrapText="1"/>
    </xf>
    <xf numFmtId="0" fontId="39" fillId="0" borderId="0" xfId="463" applyFont="1" applyAlignment="1">
      <alignment horizontal="centerContinuous" vertical="center" wrapText="1"/>
    </xf>
    <xf numFmtId="0" fontId="53" fillId="0" borderId="0" xfId="463" applyFont="1" applyAlignment="1">
      <alignment horizontal="centerContinuous" vertical="center"/>
    </xf>
    <xf numFmtId="0" fontId="53" fillId="0" borderId="0" xfId="463" applyFont="1" applyAlignment="1">
      <alignment horizontal="centerContinuous" vertical="center" wrapText="1"/>
    </xf>
    <xf numFmtId="0" fontId="39" fillId="0" borderId="0" xfId="463" applyFont="1" applyAlignment="1">
      <alignment vertical="center" wrapText="1"/>
    </xf>
    <xf numFmtId="0" fontId="54" fillId="0" borderId="0" xfId="463" applyFont="1" applyAlignment="1">
      <alignment horizontal="centerContinuous" vertical="center"/>
    </xf>
    <xf numFmtId="0" fontId="56" fillId="0" borderId="0" xfId="463" applyFont="1" applyAlignment="1">
      <alignment horizontal="left" vertical="center"/>
    </xf>
    <xf numFmtId="0" fontId="56" fillId="0" borderId="0" xfId="463" applyFont="1" applyAlignment="1">
      <alignment horizontal="center" vertical="center"/>
    </xf>
    <xf numFmtId="0" fontId="35" fillId="0" borderId="0" xfId="463" applyFont="1" applyAlignment="1">
      <alignment horizontal="right" vertical="center"/>
    </xf>
    <xf numFmtId="0" fontId="56" fillId="0" borderId="0" xfId="463" applyFont="1" applyAlignment="1">
      <alignment vertical="center" wrapText="1"/>
    </xf>
    <xf numFmtId="181" fontId="56" fillId="0" borderId="15" xfId="465" applyNumberFormat="1" applyFont="1" applyBorder="1" applyAlignment="1">
      <alignment horizontal="center" vertical="center" wrapText="1"/>
    </xf>
    <xf numFmtId="0" fontId="57" fillId="0" borderId="15" xfId="462" applyFont="1" applyFill="1" applyBorder="1" applyAlignment="1">
      <alignment horizontal="left" vertical="center" wrapText="1"/>
    </xf>
    <xf numFmtId="0" fontId="57" fillId="0" borderId="15" xfId="462" applyFont="1" applyBorder="1" applyAlignment="1">
      <alignment horizontal="left" vertical="center" wrapText="1"/>
    </xf>
    <xf numFmtId="181" fontId="38" fillId="0" borderId="15" xfId="465" applyNumberFormat="1" applyFont="1" applyBorder="1" applyAlignment="1">
      <alignment horizontal="center" vertical="center" wrapText="1"/>
    </xf>
    <xf numFmtId="0" fontId="39" fillId="0" borderId="15" xfId="462" applyFont="1" applyBorder="1" applyAlignment="1">
      <alignment horizontal="center" vertical="center" wrapText="1"/>
    </xf>
    <xf numFmtId="0" fontId="39" fillId="0" borderId="18" xfId="462" applyFont="1" applyBorder="1" applyAlignment="1">
      <alignment horizontal="center" vertical="center" wrapText="1"/>
    </xf>
    <xf numFmtId="0" fontId="38" fillId="0" borderId="15" xfId="462" applyFont="1" applyBorder="1" applyAlignment="1">
      <alignment horizontal="center" vertical="center" wrapText="1"/>
    </xf>
    <xf numFmtId="0" fontId="57" fillId="0" borderId="15" xfId="462" applyFont="1" applyBorder="1" applyAlignment="1">
      <alignment vertical="center" wrapText="1"/>
    </xf>
    <xf numFmtId="0" fontId="57" fillId="0" borderId="15" xfId="462" applyFont="1" applyFill="1" applyBorder="1" applyAlignment="1">
      <alignment horizontal="center" vertical="center" wrapText="1"/>
    </xf>
    <xf numFmtId="0" fontId="57" fillId="0" borderId="15" xfId="462" applyFont="1" applyBorder="1" applyAlignment="1">
      <alignment horizontal="center" vertical="center" wrapText="1"/>
    </xf>
    <xf numFmtId="0" fontId="57" fillId="0" borderId="15" xfId="462" applyFont="1" applyBorder="1" applyAlignment="1">
      <alignment horizontal="center" vertical="center"/>
    </xf>
    <xf numFmtId="181" fontId="39" fillId="0" borderId="15" xfId="465" applyNumberFormat="1" applyFont="1" applyBorder="1" applyAlignment="1">
      <alignment horizontal="center" vertical="center" wrapText="1"/>
    </xf>
    <xf numFmtId="0" fontId="38" fillId="0" borderId="0" xfId="464" applyFont="1" applyFill="1" applyBorder="1" applyAlignment="1">
      <alignment vertical="center"/>
    </xf>
    <xf numFmtId="181" fontId="38" fillId="0" borderId="28" xfId="465" applyNumberFormat="1" applyFont="1" applyBorder="1" applyAlignment="1">
      <alignment horizontal="center" vertical="center" wrapText="1"/>
    </xf>
    <xf numFmtId="181" fontId="38" fillId="0" borderId="0" xfId="465" applyNumberFormat="1" applyFont="1" applyFill="1" applyBorder="1" applyAlignment="1">
      <alignment horizontal="center" vertical="center"/>
    </xf>
    <xf numFmtId="180" fontId="28" fillId="0" borderId="10" xfId="458" applyNumberFormat="1" applyFont="1" applyBorder="1" applyAlignment="1">
      <alignment horizontal="left" vertical="center" wrapText="1"/>
    </xf>
    <xf numFmtId="0" fontId="64" fillId="0" borderId="15" xfId="0" applyFont="1" applyBorder="1" applyAlignment="1">
      <alignment horizontal="left" vertical="center" wrapText="1"/>
    </xf>
    <xf numFmtId="0" fontId="39" fillId="0" borderId="15" xfId="0" applyFont="1" applyBorder="1" applyAlignment="1">
      <alignment horizontal="center" vertical="center" wrapText="1"/>
    </xf>
    <xf numFmtId="0" fontId="64" fillId="0" borderId="15" xfId="0" applyFont="1" applyBorder="1" applyAlignment="1">
      <alignment horizontal="center" vertical="center" wrapText="1"/>
    </xf>
    <xf numFmtId="182" fontId="28" fillId="0" borderId="14" xfId="450" applyNumberFormat="1" applyFont="1" applyBorder="1" applyAlignment="1">
      <alignment horizontal="right" vertical="center"/>
    </xf>
    <xf numFmtId="186" fontId="1" fillId="0" borderId="31" xfId="135" applyNumberFormat="1" applyBorder="1">
      <alignment vertical="center"/>
    </xf>
    <xf numFmtId="0" fontId="44" fillId="0" borderId="0" xfId="455" applyFont="1" applyAlignment="1">
      <alignment horizontal="center" vertical="center" wrapText="1"/>
    </xf>
    <xf numFmtId="0" fontId="28" fillId="32" borderId="10" xfId="455" applyFont="1" applyFill="1" applyBorder="1" applyAlignment="1">
      <alignment vertical="center"/>
    </xf>
    <xf numFmtId="0" fontId="27" fillId="0" borderId="0" xfId="455" applyFont="1" applyAlignment="1">
      <alignment horizontal="center" vertical="center"/>
    </xf>
    <xf numFmtId="0" fontId="29" fillId="0" borderId="0" xfId="455" applyFont="1" applyAlignment="1">
      <alignment horizontal="center" vertical="center" wrapText="1"/>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3" fillId="0" borderId="10" xfId="455" applyFont="1" applyBorder="1" applyAlignment="1">
      <alignment horizontal="center" vertical="center"/>
    </xf>
    <xf numFmtId="0" fontId="33" fillId="0" borderId="10" xfId="455" applyFont="1" applyBorder="1" applyAlignment="1">
      <alignment horizontal="center" vertical="center" wrapText="1"/>
    </xf>
    <xf numFmtId="0" fontId="34" fillId="0" borderId="10" xfId="455" applyFont="1" applyBorder="1" applyAlignment="1">
      <alignment horizontal="center" vertical="center" wrapText="1"/>
    </xf>
    <xf numFmtId="0" fontId="28" fillId="18" borderId="10" xfId="455" applyFont="1" applyFill="1" applyBorder="1" applyAlignment="1">
      <alignment horizontal="center" vertical="center"/>
    </xf>
    <xf numFmtId="0" fontId="29" fillId="32" borderId="10" xfId="0" applyFont="1" applyFill="1" applyBorder="1" applyAlignment="1">
      <alignment horizontal="center" vertical="center" wrapText="1"/>
    </xf>
    <xf numFmtId="0" fontId="27" fillId="0" borderId="0" xfId="0" applyFont="1" applyAlignment="1">
      <alignment horizontal="center" vertical="center"/>
    </xf>
    <xf numFmtId="0" fontId="36" fillId="0" borderId="9" xfId="0" applyFont="1" applyBorder="1" applyAlignment="1">
      <alignment horizontal="right" vertical="center"/>
    </xf>
    <xf numFmtId="0" fontId="29" fillId="0" borderId="10" xfId="0" applyFont="1" applyBorder="1" applyAlignment="1">
      <alignment horizontal="center" vertical="center" wrapText="1"/>
    </xf>
    <xf numFmtId="0" fontId="29" fillId="0" borderId="9" xfId="0" applyFont="1" applyBorder="1" applyAlignment="1">
      <alignment horizontal="center" vertical="center"/>
    </xf>
    <xf numFmtId="0" fontId="29" fillId="36" borderId="10" xfId="0" applyFont="1" applyFill="1" applyBorder="1" applyAlignment="1">
      <alignment horizontal="center" vertical="center" wrapText="1"/>
    </xf>
    <xf numFmtId="0" fontId="0" fillId="36" borderId="23" xfId="0" applyFill="1" applyBorder="1">
      <alignment vertical="center"/>
    </xf>
    <xf numFmtId="0" fontId="39" fillId="0" borderId="0" xfId="464" applyFont="1" applyAlignment="1">
      <alignment horizontal="left" vertical="center"/>
    </xf>
    <xf numFmtId="0" fontId="56" fillId="0" borderId="24" xfId="463" applyFont="1" applyBorder="1" applyAlignment="1">
      <alignment horizontal="center" vertical="center"/>
    </xf>
    <xf numFmtId="0" fontId="50" fillId="0" borderId="19" xfId="463" applyFont="1" applyBorder="1" applyAlignment="1">
      <alignment horizontal="distributed" vertical="center" wrapText="1"/>
    </xf>
    <xf numFmtId="0" fontId="50" fillId="0" borderId="18" xfId="463" applyFont="1" applyBorder="1" applyAlignment="1">
      <alignment horizontal="distributed" vertical="center" wrapText="1"/>
    </xf>
    <xf numFmtId="0" fontId="50" fillId="0" borderId="15" xfId="463" applyFont="1" applyBorder="1" applyAlignment="1">
      <alignment horizontal="distributed" vertical="center" wrapText="1"/>
    </xf>
    <xf numFmtId="0" fontId="38" fillId="0" borderId="18" xfId="463" applyFont="1" applyBorder="1" applyAlignment="1">
      <alignment horizontal="distributed" vertical="center" wrapText="1"/>
    </xf>
    <xf numFmtId="0" fontId="38" fillId="0" borderId="19" xfId="463" applyFont="1" applyBorder="1" applyAlignment="1">
      <alignment horizontal="center" vertical="center" wrapText="1"/>
    </xf>
    <xf numFmtId="0" fontId="38" fillId="0" borderId="18" xfId="463" applyFont="1" applyBorder="1" applyAlignment="1">
      <alignment horizontal="center" vertical="center" wrapText="1"/>
    </xf>
    <xf numFmtId="0" fontId="38" fillId="0" borderId="15" xfId="463" applyFont="1" applyBorder="1" applyAlignment="1">
      <alignment horizontal="center" vertical="center" wrapText="1"/>
    </xf>
    <xf numFmtId="0" fontId="56" fillId="0" borderId="29" xfId="463" applyFont="1" applyBorder="1" applyAlignment="1">
      <alignment horizontal="center" vertical="center" wrapText="1"/>
    </xf>
    <xf numFmtId="0" fontId="56" fillId="0" borderId="30" xfId="463" applyFont="1" applyBorder="1" applyAlignment="1">
      <alignment horizontal="center" vertical="center" wrapText="1"/>
    </xf>
    <xf numFmtId="0" fontId="56" fillId="0" borderId="16" xfId="463" applyFont="1" applyBorder="1" applyAlignment="1">
      <alignment horizontal="center" vertical="center" wrapText="1"/>
    </xf>
    <xf numFmtId="181" fontId="56" fillId="0" borderId="25" xfId="465" applyNumberFormat="1" applyFont="1" applyBorder="1" applyAlignment="1">
      <alignment horizontal="center" vertical="center" wrapText="1"/>
    </xf>
    <xf numFmtId="181" fontId="56" fillId="0" borderId="26" xfId="465" applyNumberFormat="1" applyFont="1" applyBorder="1" applyAlignment="1">
      <alignment horizontal="center" vertical="center" wrapText="1"/>
    </xf>
    <xf numFmtId="181" fontId="56" fillId="0" borderId="27" xfId="465" applyNumberFormat="1" applyFont="1" applyBorder="1" applyAlignment="1">
      <alignment horizontal="center" vertical="center" wrapText="1"/>
    </xf>
    <xf numFmtId="0" fontId="50" fillId="0" borderId="24" xfId="463" applyFont="1" applyBorder="1" applyAlignment="1">
      <alignment horizontal="center" vertical="center"/>
    </xf>
    <xf numFmtId="0" fontId="50" fillId="0" borderId="19" xfId="463" applyFont="1" applyBorder="1" applyAlignment="1">
      <alignment horizontal="center" vertical="center" wrapText="1"/>
    </xf>
    <xf numFmtId="0" fontId="50" fillId="0" borderId="18" xfId="463" applyFont="1" applyBorder="1" applyAlignment="1">
      <alignment horizontal="center" vertical="center" wrapText="1"/>
    </xf>
    <xf numFmtId="0" fontId="50" fillId="0" borderId="15" xfId="463" applyFont="1" applyBorder="1" applyAlignment="1">
      <alignment horizontal="center" vertical="center" wrapText="1"/>
    </xf>
    <xf numFmtId="181" fontId="50" fillId="37" borderId="25" xfId="465" applyNumberFormat="1" applyFont="1" applyFill="1" applyBorder="1" applyAlignment="1">
      <alignment horizontal="center" vertical="center" wrapText="1"/>
    </xf>
    <xf numFmtId="181" fontId="50" fillId="37" borderId="26" xfId="465" applyNumberFormat="1" applyFont="1" applyFill="1" applyBorder="1" applyAlignment="1">
      <alignment horizontal="center" vertical="center" wrapText="1"/>
    </xf>
    <xf numFmtId="181" fontId="50" fillId="37" borderId="27" xfId="465" applyNumberFormat="1" applyFont="1" applyFill="1" applyBorder="1" applyAlignment="1">
      <alignment horizontal="center" vertical="center" wrapText="1"/>
    </xf>
  </cellXfs>
  <cellStyles count="466">
    <cellStyle name="20% - 輔色1 2" xfId="21"/>
    <cellStyle name="20% - 輔色1 2 2" xfId="336"/>
    <cellStyle name="20% - 輔色1 3" xfId="22"/>
    <cellStyle name="20% - 輔色1 3 2" xfId="337"/>
    <cellStyle name="20% - 輔色1 4" xfId="23"/>
    <cellStyle name="20% - 輔色1 4 2" xfId="338"/>
    <cellStyle name="20% - 輔色1 5" xfId="24"/>
    <cellStyle name="20% - 輔色1 5 2" xfId="339"/>
    <cellStyle name="20% - 輔色1 6" xfId="25"/>
    <cellStyle name="20% - 輔色1 6 2" xfId="340"/>
    <cellStyle name="20% - 輔色1 7" xfId="26"/>
    <cellStyle name="20% - 輔色1 7 2" xfId="341"/>
    <cellStyle name="20% - 輔色1 8" xfId="27"/>
    <cellStyle name="20% - 輔色1 8 2" xfId="342"/>
    <cellStyle name="20% - 輔色1 9" xfId="28"/>
    <cellStyle name="20% - 輔色1 9 2" xfId="343"/>
    <cellStyle name="20% - 輔色2 2" xfId="29"/>
    <cellStyle name="20% - 輔色2 2 2" xfId="344"/>
    <cellStyle name="20% - 輔色2 3" xfId="30"/>
    <cellStyle name="20% - 輔色2 3 2" xfId="345"/>
    <cellStyle name="20% - 輔色2 4" xfId="31"/>
    <cellStyle name="20% - 輔色2 4 2" xfId="346"/>
    <cellStyle name="20% - 輔色2 5" xfId="32"/>
    <cellStyle name="20% - 輔色2 5 2" xfId="347"/>
    <cellStyle name="20% - 輔色2 6" xfId="33"/>
    <cellStyle name="20% - 輔色2 6 2" xfId="348"/>
    <cellStyle name="20% - 輔色2 7" xfId="34"/>
    <cellStyle name="20% - 輔色2 7 2" xfId="349"/>
    <cellStyle name="20% - 輔色2 8" xfId="35"/>
    <cellStyle name="20% - 輔色2 8 2" xfId="350"/>
    <cellStyle name="20% - 輔色2 9" xfId="36"/>
    <cellStyle name="20% - 輔色2 9 2" xfId="351"/>
    <cellStyle name="20% - 輔色3 2" xfId="37"/>
    <cellStyle name="20% - 輔色3 2 2" xfId="352"/>
    <cellStyle name="20% - 輔色3 3" xfId="38"/>
    <cellStyle name="20% - 輔色3 3 2" xfId="353"/>
    <cellStyle name="20% - 輔色3 4" xfId="39"/>
    <cellStyle name="20% - 輔色3 4 2" xfId="354"/>
    <cellStyle name="20% - 輔色3 5" xfId="40"/>
    <cellStyle name="20% - 輔色3 5 2" xfId="355"/>
    <cellStyle name="20% - 輔色3 6" xfId="41"/>
    <cellStyle name="20% - 輔色3 6 2" xfId="356"/>
    <cellStyle name="20% - 輔色3 7" xfId="42"/>
    <cellStyle name="20% - 輔色3 7 2" xfId="357"/>
    <cellStyle name="20% - 輔色3 8" xfId="43"/>
    <cellStyle name="20% - 輔色3 8 2" xfId="358"/>
    <cellStyle name="20% - 輔色3 9" xfId="44"/>
    <cellStyle name="20% - 輔色3 9 2" xfId="359"/>
    <cellStyle name="20% - 輔色4 2" xfId="45"/>
    <cellStyle name="20% - 輔色4 2 2" xfId="360"/>
    <cellStyle name="20% - 輔色4 3" xfId="46"/>
    <cellStyle name="20% - 輔色4 3 2" xfId="361"/>
    <cellStyle name="20% - 輔色4 4" xfId="47"/>
    <cellStyle name="20% - 輔色4 4 2" xfId="362"/>
    <cellStyle name="20% - 輔色4 5" xfId="48"/>
    <cellStyle name="20% - 輔色4 5 2" xfId="363"/>
    <cellStyle name="20% - 輔色4 6" xfId="49"/>
    <cellStyle name="20% - 輔色4 6 2" xfId="364"/>
    <cellStyle name="20% - 輔色4 7" xfId="50"/>
    <cellStyle name="20% - 輔色4 7 2" xfId="365"/>
    <cellStyle name="20% - 輔色4 8" xfId="51"/>
    <cellStyle name="20% - 輔色4 8 2" xfId="366"/>
    <cellStyle name="20% - 輔色4 9" xfId="52"/>
    <cellStyle name="20% - 輔色4 9 2" xfId="367"/>
    <cellStyle name="20% - 輔色5 2" xfId="53"/>
    <cellStyle name="20% - 輔色5 2 2" xfId="368"/>
    <cellStyle name="20% - 輔色5 3" xfId="54"/>
    <cellStyle name="20% - 輔色5 3 2" xfId="369"/>
    <cellStyle name="20% - 輔色5 4" xfId="55"/>
    <cellStyle name="20% - 輔色5 4 2" xfId="370"/>
    <cellStyle name="20% - 輔色5 5" xfId="56"/>
    <cellStyle name="20% - 輔色5 5 2" xfId="371"/>
    <cellStyle name="20% - 輔色5 6" xfId="57"/>
    <cellStyle name="20% - 輔色5 6 2" xfId="372"/>
    <cellStyle name="20% - 輔色5 7" xfId="58"/>
    <cellStyle name="20% - 輔色5 7 2" xfId="373"/>
    <cellStyle name="20% - 輔色5 8" xfId="59"/>
    <cellStyle name="20% - 輔色5 8 2" xfId="374"/>
    <cellStyle name="20% - 輔色5 9" xfId="60"/>
    <cellStyle name="20% - 輔色5 9 2" xfId="375"/>
    <cellStyle name="20% - 輔色6 2" xfId="61"/>
    <cellStyle name="20% - 輔色6 2 2" xfId="376"/>
    <cellStyle name="20% - 輔色6 3" xfId="62"/>
    <cellStyle name="20% - 輔色6 3 2" xfId="377"/>
    <cellStyle name="20% - 輔色6 4" xfId="63"/>
    <cellStyle name="20% - 輔色6 4 2" xfId="378"/>
    <cellStyle name="20% - 輔色6 5" xfId="64"/>
    <cellStyle name="20% - 輔色6 5 2" xfId="379"/>
    <cellStyle name="20% - 輔色6 6" xfId="65"/>
    <cellStyle name="20% - 輔色6 6 2" xfId="380"/>
    <cellStyle name="20% - 輔色6 7" xfId="66"/>
    <cellStyle name="20% - 輔色6 7 2" xfId="381"/>
    <cellStyle name="20% - 輔色6 8" xfId="67"/>
    <cellStyle name="20% - 輔色6 8 2" xfId="382"/>
    <cellStyle name="20% - 輔色6 9" xfId="68"/>
    <cellStyle name="20% - 輔色6 9 2" xfId="383"/>
    <cellStyle name="40% - 輔色1 2" xfId="69"/>
    <cellStyle name="40% - 輔色1 2 2" xfId="384"/>
    <cellStyle name="40% - 輔色1 3" xfId="70"/>
    <cellStyle name="40% - 輔色1 3 2" xfId="385"/>
    <cellStyle name="40% - 輔色1 4" xfId="71"/>
    <cellStyle name="40% - 輔色1 4 2" xfId="386"/>
    <cellStyle name="40% - 輔色1 5" xfId="72"/>
    <cellStyle name="40% - 輔色1 5 2" xfId="387"/>
    <cellStyle name="40% - 輔色1 6" xfId="73"/>
    <cellStyle name="40% - 輔色1 6 2" xfId="388"/>
    <cellStyle name="40% - 輔色1 7" xfId="74"/>
    <cellStyle name="40% - 輔色1 7 2" xfId="389"/>
    <cellStyle name="40% - 輔色1 8" xfId="75"/>
    <cellStyle name="40% - 輔色1 8 2" xfId="390"/>
    <cellStyle name="40% - 輔色1 9" xfId="76"/>
    <cellStyle name="40% - 輔色1 9 2" xfId="391"/>
    <cellStyle name="40% - 輔色2 2" xfId="77"/>
    <cellStyle name="40% - 輔色2 2 2" xfId="392"/>
    <cellStyle name="40% - 輔色2 3" xfId="78"/>
    <cellStyle name="40% - 輔色2 3 2" xfId="393"/>
    <cellStyle name="40% - 輔色2 4" xfId="79"/>
    <cellStyle name="40% - 輔色2 4 2" xfId="394"/>
    <cellStyle name="40% - 輔色2 5" xfId="80"/>
    <cellStyle name="40% - 輔色2 5 2" xfId="395"/>
    <cellStyle name="40% - 輔色2 6" xfId="81"/>
    <cellStyle name="40% - 輔色2 6 2" xfId="396"/>
    <cellStyle name="40% - 輔色2 7" xfId="82"/>
    <cellStyle name="40% - 輔色2 7 2" xfId="397"/>
    <cellStyle name="40% - 輔色2 8" xfId="83"/>
    <cellStyle name="40% - 輔色2 8 2" xfId="398"/>
    <cellStyle name="40% - 輔色2 9" xfId="84"/>
    <cellStyle name="40% - 輔色2 9 2" xfId="399"/>
    <cellStyle name="40% - 輔色3 2" xfId="85"/>
    <cellStyle name="40% - 輔色3 2 2" xfId="400"/>
    <cellStyle name="40% - 輔色3 3" xfId="86"/>
    <cellStyle name="40% - 輔色3 3 2" xfId="401"/>
    <cellStyle name="40% - 輔色3 4" xfId="87"/>
    <cellStyle name="40% - 輔色3 4 2" xfId="402"/>
    <cellStyle name="40% - 輔色3 5" xfId="88"/>
    <cellStyle name="40% - 輔色3 5 2" xfId="403"/>
    <cellStyle name="40% - 輔色3 6" xfId="89"/>
    <cellStyle name="40% - 輔色3 6 2" xfId="404"/>
    <cellStyle name="40% - 輔色3 7" xfId="90"/>
    <cellStyle name="40% - 輔色3 7 2" xfId="405"/>
    <cellStyle name="40% - 輔色3 8" xfId="91"/>
    <cellStyle name="40% - 輔色3 8 2" xfId="406"/>
    <cellStyle name="40% - 輔色3 9" xfId="92"/>
    <cellStyle name="40% - 輔色3 9 2" xfId="407"/>
    <cellStyle name="40% - 輔色4 2" xfId="93"/>
    <cellStyle name="40% - 輔色4 2 2" xfId="408"/>
    <cellStyle name="40% - 輔色4 3" xfId="94"/>
    <cellStyle name="40% - 輔色4 3 2" xfId="409"/>
    <cellStyle name="40% - 輔色4 4" xfId="95"/>
    <cellStyle name="40% - 輔色4 4 2" xfId="410"/>
    <cellStyle name="40% - 輔色4 5" xfId="96"/>
    <cellStyle name="40% - 輔色4 5 2" xfId="411"/>
    <cellStyle name="40% - 輔色4 6" xfId="97"/>
    <cellStyle name="40% - 輔色4 6 2" xfId="412"/>
    <cellStyle name="40% - 輔色4 7" xfId="98"/>
    <cellStyle name="40% - 輔色4 7 2" xfId="413"/>
    <cellStyle name="40% - 輔色4 8" xfId="99"/>
    <cellStyle name="40% - 輔色4 8 2" xfId="414"/>
    <cellStyle name="40% - 輔色4 9" xfId="100"/>
    <cellStyle name="40% - 輔色4 9 2" xfId="415"/>
    <cellStyle name="40% - 輔色5 2" xfId="101"/>
    <cellStyle name="40% - 輔色5 2 2" xfId="416"/>
    <cellStyle name="40% - 輔色5 3" xfId="102"/>
    <cellStyle name="40% - 輔色5 3 2" xfId="417"/>
    <cellStyle name="40% - 輔色5 4" xfId="103"/>
    <cellStyle name="40% - 輔色5 4 2" xfId="418"/>
    <cellStyle name="40% - 輔色5 5" xfId="104"/>
    <cellStyle name="40% - 輔色5 5 2" xfId="419"/>
    <cellStyle name="40% - 輔色5 6" xfId="105"/>
    <cellStyle name="40% - 輔色5 6 2" xfId="420"/>
    <cellStyle name="40% - 輔色5 7" xfId="106"/>
    <cellStyle name="40% - 輔色5 7 2" xfId="421"/>
    <cellStyle name="40% - 輔色5 8" xfId="107"/>
    <cellStyle name="40% - 輔色5 8 2" xfId="422"/>
    <cellStyle name="40% - 輔色5 9" xfId="108"/>
    <cellStyle name="40% - 輔色5 9 2" xfId="423"/>
    <cellStyle name="40% - 輔色6 2" xfId="109"/>
    <cellStyle name="40% - 輔色6 2 2" xfId="424"/>
    <cellStyle name="40% - 輔色6 3" xfId="110"/>
    <cellStyle name="40% - 輔色6 3 2" xfId="425"/>
    <cellStyle name="40% - 輔色6 4" xfId="111"/>
    <cellStyle name="40% - 輔色6 4 2" xfId="426"/>
    <cellStyle name="40% - 輔色6 5" xfId="112"/>
    <cellStyle name="40% - 輔色6 5 2" xfId="427"/>
    <cellStyle name="40% - 輔色6 6" xfId="113"/>
    <cellStyle name="40% - 輔色6 6 2" xfId="428"/>
    <cellStyle name="40% - 輔色6 7" xfId="114"/>
    <cellStyle name="40% - 輔色6 7 2" xfId="429"/>
    <cellStyle name="40% - 輔色6 8" xfId="115"/>
    <cellStyle name="40% - 輔色6 8 2" xfId="430"/>
    <cellStyle name="40% - 輔色6 9" xfId="116"/>
    <cellStyle name="40% - 輔色6 9 2" xfId="431"/>
    <cellStyle name="60% - 輔色1 2" xfId="117"/>
    <cellStyle name="60% - 輔色1 2 2" xfId="432"/>
    <cellStyle name="60% - 輔色1 3" xfId="118"/>
    <cellStyle name="60% - 輔色1 3 2" xfId="433"/>
    <cellStyle name="60% - 輔色1 4" xfId="119"/>
    <cellStyle name="60% - 輔色1 4 2" xfId="434"/>
    <cellStyle name="60% - 輔色2 2" xfId="120"/>
    <cellStyle name="60% - 輔色2 2 2" xfId="435"/>
    <cellStyle name="60% - 輔色2 3" xfId="121"/>
    <cellStyle name="60% - 輔色2 3 2" xfId="436"/>
    <cellStyle name="60% - 輔色2 4" xfId="122"/>
    <cellStyle name="60% - 輔色2 4 2" xfId="437"/>
    <cellStyle name="60% - 輔色3 2" xfId="123"/>
    <cellStyle name="60% - 輔色3 2 2" xfId="438"/>
    <cellStyle name="60% - 輔色3 3" xfId="124"/>
    <cellStyle name="60% - 輔色3 3 2" xfId="439"/>
    <cellStyle name="60% - 輔色3 4" xfId="125"/>
    <cellStyle name="60% - 輔色3 4 2" xfId="440"/>
    <cellStyle name="60% - 輔色4 2" xfId="126"/>
    <cellStyle name="60% - 輔色4 2 2" xfId="441"/>
    <cellStyle name="60% - 輔色4 3" xfId="127"/>
    <cellStyle name="60% - 輔色4 3 2" xfId="442"/>
    <cellStyle name="60% - 輔色4 4" xfId="128"/>
    <cellStyle name="60% - 輔色4 4 2" xfId="443"/>
    <cellStyle name="60% - 輔色5 2" xfId="129"/>
    <cellStyle name="60% - 輔色5 2 2" xfId="444"/>
    <cellStyle name="60% - 輔色5 3" xfId="130"/>
    <cellStyle name="60% - 輔色5 3 2" xfId="445"/>
    <cellStyle name="60% - 輔色5 4" xfId="131"/>
    <cellStyle name="60% - 輔色5 4 2" xfId="446"/>
    <cellStyle name="60% - 輔色6 2" xfId="132"/>
    <cellStyle name="60% - 輔色6 2 2" xfId="447"/>
    <cellStyle name="60% - 輔色6 3" xfId="133"/>
    <cellStyle name="60% - 輔色6 3 2" xfId="448"/>
    <cellStyle name="60% - 輔色6 4" xfId="134"/>
    <cellStyle name="60% - 輔色6 4 2" xfId="449"/>
    <cellStyle name="Excel_BuiltIn_Comma" xfId="135"/>
    <cellStyle name="Excel_BuiltIn_Comma 2" xfId="450"/>
    <cellStyle name="Excel_BuiltIn_Comma 3" xfId="458"/>
    <cellStyle name="Heading" xfId="136"/>
    <cellStyle name="Heading 2" xfId="451"/>
    <cellStyle name="Heading1" xfId="137"/>
    <cellStyle name="Heading1 2" xfId="452"/>
    <cellStyle name="Heading1 3" xfId="460"/>
    <cellStyle name="Result" xfId="138"/>
    <cellStyle name="Result 2" xfId="453"/>
    <cellStyle name="Result2" xfId="139"/>
    <cellStyle name="Result2 2" xfId="454"/>
    <cellStyle name="一般" xfId="0" builtinId="0" customBuiltin="1"/>
    <cellStyle name="一般 10" xfId="227"/>
    <cellStyle name="一般 11" xfId="462"/>
    <cellStyle name="一般 2" xfId="140"/>
    <cellStyle name="一般 2 2" xfId="141"/>
    <cellStyle name="一般 2 2 2" xfId="142"/>
    <cellStyle name="一般 2 2 2 2" xfId="251"/>
    <cellStyle name="一般 2 2 3" xfId="250"/>
    <cellStyle name="一般 2 3" xfId="143"/>
    <cellStyle name="一般 2 3 2" xfId="252"/>
    <cellStyle name="一般 2 4" xfId="144"/>
    <cellStyle name="一般 2 4 2" xfId="253"/>
    <cellStyle name="一般 2 5" xfId="249"/>
    <cellStyle name="一般 2 6" xfId="463"/>
    <cellStyle name="一般 3" xfId="145"/>
    <cellStyle name="一般 3 2" xfId="146"/>
    <cellStyle name="一般 3 2 2" xfId="255"/>
    <cellStyle name="一般 3 3" xfId="254"/>
    <cellStyle name="一般 4" xfId="147"/>
    <cellStyle name="一般 4 2" xfId="256"/>
    <cellStyle name="一般 5" xfId="148"/>
    <cellStyle name="一般 5 2" xfId="257"/>
    <cellStyle name="一般 6" xfId="149"/>
    <cellStyle name="一般 6 2" xfId="258"/>
    <cellStyle name="一般 7" xfId="150"/>
    <cellStyle name="一般 7 2" xfId="259"/>
    <cellStyle name="一般 8" xfId="151"/>
    <cellStyle name="一般 8 2" xfId="260"/>
    <cellStyle name="一般 9" xfId="152"/>
    <cellStyle name="一般 9 2" xfId="261"/>
    <cellStyle name="一般_95考核表-1" xfId="455"/>
    <cellStyle name="一般_95考核表-1 2" xfId="457"/>
    <cellStyle name="一般_95考核表-1 3" xfId="456"/>
    <cellStyle name="一般_95考核表-1 4" xfId="464"/>
    <cellStyle name="千分位" xfId="1" builtinId="3" customBuiltin="1"/>
    <cellStyle name="千分位 10" xfId="461"/>
    <cellStyle name="千分位 2" xfId="153"/>
    <cellStyle name="千分位 2 2" xfId="154"/>
    <cellStyle name="千分位 2 2 2" xfId="155"/>
    <cellStyle name="千分位 2 2 2 2" xfId="275"/>
    <cellStyle name="千分位 2 2 3" xfId="156"/>
    <cellStyle name="千分位 2 2 3 2" xfId="276"/>
    <cellStyle name="千分位 2 2 4" xfId="274"/>
    <cellStyle name="千分位 2 3" xfId="157"/>
    <cellStyle name="千分位 2 3 2" xfId="158"/>
    <cellStyle name="千分位 2 3 2 2" xfId="278"/>
    <cellStyle name="千分位 2 3 3" xfId="159"/>
    <cellStyle name="千分位 2 3 3 2" xfId="279"/>
    <cellStyle name="千分位 2 3 4" xfId="277"/>
    <cellStyle name="千分位 2 4" xfId="160"/>
    <cellStyle name="千分位 2 4 2" xfId="161"/>
    <cellStyle name="千分位 2 4 2 2" xfId="281"/>
    <cellStyle name="千分位 2 4 3" xfId="280"/>
    <cellStyle name="千分位 2 5" xfId="162"/>
    <cellStyle name="千分位 2 5 2" xfId="282"/>
    <cellStyle name="千分位 2 6" xfId="273"/>
    <cellStyle name="千分位 2 7" xfId="465"/>
    <cellStyle name="千分位 3" xfId="163"/>
    <cellStyle name="千分位 3 2" xfId="164"/>
    <cellStyle name="千分位 3 2 2" xfId="284"/>
    <cellStyle name="千分位 3 3" xfId="165"/>
    <cellStyle name="千分位 3 3 2" xfId="285"/>
    <cellStyle name="千分位 3 4" xfId="166"/>
    <cellStyle name="千分位 3 4 2" xfId="286"/>
    <cellStyle name="千分位 3 5" xfId="283"/>
    <cellStyle name="千分位 4" xfId="167"/>
    <cellStyle name="千分位 4 2" xfId="287"/>
    <cellStyle name="千分位 5" xfId="168"/>
    <cellStyle name="千分位 5 2" xfId="169"/>
    <cellStyle name="千分位 5 2 2" xfId="289"/>
    <cellStyle name="千分位 5 3" xfId="170"/>
    <cellStyle name="千分位 5 3 2" xfId="290"/>
    <cellStyle name="千分位 5 4" xfId="288"/>
    <cellStyle name="千分位 6" xfId="171"/>
    <cellStyle name="千分位 6 2" xfId="291"/>
    <cellStyle name="千分位 7" xfId="228"/>
    <cellStyle name="千分位 8" xfId="229"/>
    <cellStyle name="千分位 9" xfId="459"/>
    <cellStyle name="中等 2" xfId="172"/>
    <cellStyle name="中等 2 2" xfId="262"/>
    <cellStyle name="中等 3" xfId="173"/>
    <cellStyle name="中等 3 2" xfId="263"/>
    <cellStyle name="中等 4" xfId="174"/>
    <cellStyle name="中等 4 2" xfId="264"/>
    <cellStyle name="合計" xfId="14" builtinId="25" customBuiltin="1"/>
    <cellStyle name="合計 2" xfId="175"/>
    <cellStyle name="合計 2 2" xfId="292"/>
    <cellStyle name="合計 3" xfId="176"/>
    <cellStyle name="合計 3 2" xfId="293"/>
    <cellStyle name="合計 4" xfId="242"/>
    <cellStyle name="好" xfId="5" builtinId="26" customBuiltin="1"/>
    <cellStyle name="好 2" xfId="177"/>
    <cellStyle name="好 2 2" xfId="296"/>
    <cellStyle name="好 3" xfId="178"/>
    <cellStyle name="好 3 2" xfId="297"/>
    <cellStyle name="好 4" xfId="233"/>
    <cellStyle name="百分比 2" xfId="179"/>
    <cellStyle name="百分比 2 2" xfId="311"/>
    <cellStyle name="計算方式" xfId="9" builtinId="22" customBuiltin="1"/>
    <cellStyle name="計算方式 2" xfId="180"/>
    <cellStyle name="計算方式 2 2" xfId="312"/>
    <cellStyle name="計算方式 3" xfId="181"/>
    <cellStyle name="計算方式 3 2" xfId="313"/>
    <cellStyle name="計算方式 4" xfId="237"/>
    <cellStyle name="連結的儲存格" xfId="10" builtinId="24" customBuiltin="1"/>
    <cellStyle name="連結的儲存格 2" xfId="182"/>
    <cellStyle name="連結的儲存格 2 2" xfId="334"/>
    <cellStyle name="連結的儲存格 3" xfId="183"/>
    <cellStyle name="連結的儲存格 3 2" xfId="335"/>
    <cellStyle name="連結的儲存格 4" xfId="238"/>
    <cellStyle name="備註 2" xfId="184"/>
    <cellStyle name="備註 2 2" xfId="265"/>
    <cellStyle name="備註 3" xfId="185"/>
    <cellStyle name="備註 3 2" xfId="266"/>
    <cellStyle name="備註 4" xfId="186"/>
    <cellStyle name="備註 4 2" xfId="267"/>
    <cellStyle name="備註 5" xfId="187"/>
    <cellStyle name="備註 5 2" xfId="268"/>
    <cellStyle name="備註 6" xfId="188"/>
    <cellStyle name="備註 6 2" xfId="269"/>
    <cellStyle name="備註 7" xfId="189"/>
    <cellStyle name="備註 7 2" xfId="270"/>
    <cellStyle name="備註 8" xfId="190"/>
    <cellStyle name="備註 8 2" xfId="271"/>
    <cellStyle name="備註 9" xfId="191"/>
    <cellStyle name="備註 9 2" xfId="272"/>
    <cellStyle name="說明文字" xfId="13" builtinId="53" customBuiltin="1"/>
    <cellStyle name="說明文字 2" xfId="192"/>
    <cellStyle name="說明文字 2 2" xfId="314"/>
    <cellStyle name="說明文字 3" xfId="193"/>
    <cellStyle name="說明文字 3 2" xfId="315"/>
    <cellStyle name="說明文字 4" xfId="241"/>
    <cellStyle name="輔色1" xfId="15" builtinId="29" customBuiltin="1"/>
    <cellStyle name="輔色1 2" xfId="194"/>
    <cellStyle name="輔色1 2 2" xfId="318"/>
    <cellStyle name="輔色1 3" xfId="195"/>
    <cellStyle name="輔色1 3 2" xfId="319"/>
    <cellStyle name="輔色1 4" xfId="243"/>
    <cellStyle name="輔色2" xfId="16" builtinId="33" customBuiltin="1"/>
    <cellStyle name="輔色2 2" xfId="196"/>
    <cellStyle name="輔色2 2 2" xfId="320"/>
    <cellStyle name="輔色2 3" xfId="197"/>
    <cellStyle name="輔色2 3 2" xfId="321"/>
    <cellStyle name="輔色2 4" xfId="244"/>
    <cellStyle name="輔色3" xfId="17" builtinId="37" customBuiltin="1"/>
    <cellStyle name="輔色3 2" xfId="198"/>
    <cellStyle name="輔色3 2 2" xfId="322"/>
    <cellStyle name="輔色3 3" xfId="199"/>
    <cellStyle name="輔色3 3 2" xfId="323"/>
    <cellStyle name="輔色3 4" xfId="245"/>
    <cellStyle name="輔色4" xfId="18" builtinId="41" customBuiltin="1"/>
    <cellStyle name="輔色4 2" xfId="200"/>
    <cellStyle name="輔色4 2 2" xfId="324"/>
    <cellStyle name="輔色4 3" xfId="201"/>
    <cellStyle name="輔色4 3 2" xfId="325"/>
    <cellStyle name="輔色4 4" xfId="246"/>
    <cellStyle name="輔色5" xfId="19" builtinId="45" customBuiltin="1"/>
    <cellStyle name="輔色5 2" xfId="202"/>
    <cellStyle name="輔色5 2 2" xfId="326"/>
    <cellStyle name="輔色5 3" xfId="203"/>
    <cellStyle name="輔色5 3 2" xfId="327"/>
    <cellStyle name="輔色5 4" xfId="247"/>
    <cellStyle name="輔色6" xfId="20" builtinId="49" customBuiltin="1"/>
    <cellStyle name="輔色6 2" xfId="204"/>
    <cellStyle name="輔色6 2 2" xfId="328"/>
    <cellStyle name="輔色6 3" xfId="205"/>
    <cellStyle name="輔色6 3 2" xfId="329"/>
    <cellStyle name="輔色6 4" xfId="248"/>
    <cellStyle name="標題 1 2" xfId="206"/>
    <cellStyle name="標題 1 2 2" xfId="298"/>
    <cellStyle name="標題 1 3" xfId="207"/>
    <cellStyle name="標題 1 3 2" xfId="299"/>
    <cellStyle name="標題 2" xfId="2" builtinId="17" customBuiltin="1"/>
    <cellStyle name="標題 2 2" xfId="208"/>
    <cellStyle name="標題 2 2 2" xfId="300"/>
    <cellStyle name="標題 2 3" xfId="209"/>
    <cellStyle name="標題 2 3 2" xfId="301"/>
    <cellStyle name="標題 2 4" xfId="230"/>
    <cellStyle name="標題 3" xfId="3" builtinId="18" customBuiltin="1"/>
    <cellStyle name="標題 3 2" xfId="210"/>
    <cellStyle name="標題 3 2 2" xfId="302"/>
    <cellStyle name="標題 3 3" xfId="211"/>
    <cellStyle name="標題 3 3 2" xfId="303"/>
    <cellStyle name="標題 3 4" xfId="231"/>
    <cellStyle name="標題 4" xfId="4" builtinId="19" customBuiltin="1"/>
    <cellStyle name="標題 4 2" xfId="212"/>
    <cellStyle name="標題 4 2 2" xfId="304"/>
    <cellStyle name="標題 4 3" xfId="213"/>
    <cellStyle name="標題 4 3 2" xfId="305"/>
    <cellStyle name="標題 4 4" xfId="232"/>
    <cellStyle name="標題 5" xfId="214"/>
    <cellStyle name="標題 5 2" xfId="306"/>
    <cellStyle name="標題 6" xfId="215"/>
    <cellStyle name="標題 6 2" xfId="307"/>
    <cellStyle name="標題 7" xfId="216"/>
    <cellStyle name="標題 7 2" xfId="308"/>
    <cellStyle name="輸入" xfId="7" builtinId="20" customBuiltin="1"/>
    <cellStyle name="輸入 2" xfId="217"/>
    <cellStyle name="輸入 2 2" xfId="330"/>
    <cellStyle name="輸入 3" xfId="218"/>
    <cellStyle name="輸入 3 2" xfId="331"/>
    <cellStyle name="輸入 4" xfId="235"/>
    <cellStyle name="輸出" xfId="8" builtinId="21" customBuiltin="1"/>
    <cellStyle name="輸出 2" xfId="219"/>
    <cellStyle name="輸出 2 2" xfId="332"/>
    <cellStyle name="輸出 3" xfId="220"/>
    <cellStyle name="輸出 3 2" xfId="333"/>
    <cellStyle name="輸出 4" xfId="236"/>
    <cellStyle name="檢查儲存格" xfId="11" builtinId="23" customBuiltin="1"/>
    <cellStyle name="檢查儲存格 2" xfId="221"/>
    <cellStyle name="檢查儲存格 2 2" xfId="309"/>
    <cellStyle name="檢查儲存格 3" xfId="222"/>
    <cellStyle name="檢查儲存格 3 2" xfId="310"/>
    <cellStyle name="檢查儲存格 4" xfId="239"/>
    <cellStyle name="壞" xfId="6" builtinId="27" customBuiltin="1"/>
    <cellStyle name="壞 2" xfId="223"/>
    <cellStyle name="壞 2 2" xfId="294"/>
    <cellStyle name="壞 3" xfId="224"/>
    <cellStyle name="壞 3 2" xfId="295"/>
    <cellStyle name="壞 4" xfId="234"/>
    <cellStyle name="警告文字" xfId="12" builtinId="11" customBuiltin="1"/>
    <cellStyle name="警告文字 2" xfId="225"/>
    <cellStyle name="警告文字 2 2" xfId="316"/>
    <cellStyle name="警告文字 3" xfId="226"/>
    <cellStyle name="警告文字 3 2" xfId="317"/>
    <cellStyle name="警告文字 4" xfId="2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a16="http://schemas.microsoft.com/office/drawing/2014/main" xmlns="" id="{57289C62-815B-4399-AF7C-DC47A90F3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a16="http://schemas.microsoft.com/office/drawing/2014/main" xmlns="" id="{82A986AF-14E6-42EF-AC96-F9C2AADCA2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a16="http://schemas.microsoft.com/office/drawing/2014/main" xmlns="" id="{3551C109-EA38-409B-8A5E-62999DBCC0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a16="http://schemas.microsoft.com/office/drawing/2014/main" xmlns="" id="{72F3EC37-D905-4189-A6AD-1743005B2C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a16="http://schemas.microsoft.com/office/drawing/2014/main" xmlns="" id="{FD6BEEA4-86F9-43F8-966F-9A330172FD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a16="http://schemas.microsoft.com/office/drawing/2014/main" xmlns="" id="{ED8DE439-A92A-46DD-B38E-0A95524E1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a16="http://schemas.microsoft.com/office/drawing/2014/main" xmlns="" id="{BBA43A85-4D61-4AA8-82D4-B9EBFB13CE0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a16="http://schemas.microsoft.com/office/drawing/2014/main" xmlns="" id="{68B80633-606A-437E-8533-0D09BB3C74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a16="http://schemas.microsoft.com/office/drawing/2014/main" xmlns="" id="{2E133A4D-C57F-4B54-B8DC-DB823B3D3E48}"/>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60960</xdr:colOff>
      <xdr:row>1</xdr:row>
      <xdr:rowOff>22860</xdr:rowOff>
    </xdr:from>
    <xdr:to>
      <xdr:col>0</xdr:col>
      <xdr:colOff>830580</xdr:colOff>
      <xdr:row>1</xdr:row>
      <xdr:rowOff>274320</xdr:rowOff>
    </xdr:to>
    <xdr:sp macro="" textlink="">
      <xdr:nvSpPr>
        <xdr:cNvPr id="2" name="文字方塊 1">
          <a:extLst>
            <a:ext uri="{FF2B5EF4-FFF2-40B4-BE49-F238E27FC236}">
              <a16:creationId xmlns:a16="http://schemas.microsoft.com/office/drawing/2014/main" xmlns="" id="{207AF3F2-BD08-48DA-8214-A8CD2E4618CF}"/>
            </a:ext>
          </a:extLst>
        </xdr:cNvPr>
        <xdr:cNvSpPr txBox="1"/>
      </xdr:nvSpPr>
      <xdr:spPr>
        <a:xfrm>
          <a:off x="60960" y="426720"/>
          <a:ext cx="7696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9"/>
  <sheetViews>
    <sheetView view="pageBreakPreview" zoomScale="90" zoomScaleNormal="100" zoomScaleSheetLayoutView="90" workbookViewId="0">
      <selection activeCell="M109" sqref="M109"/>
    </sheetView>
  </sheetViews>
  <sheetFormatPr defaultColWidth="10" defaultRowHeight="16.149999999999999" customHeight="1"/>
  <cols>
    <col min="1" max="1" width="10.75" style="4" customWidth="1"/>
    <col min="2" max="2" width="46.875" style="4" customWidth="1"/>
    <col min="3" max="8" width="13.75" style="4" customWidth="1"/>
    <col min="9" max="15" width="12.75" style="4" customWidth="1"/>
    <col min="16" max="257" width="9.5" style="4" customWidth="1"/>
    <col min="258" max="1023" width="9.5" style="1" customWidth="1"/>
    <col min="1024" max="1024" width="8.875" style="1" customWidth="1"/>
    <col min="1025" max="1025" width="10" customWidth="1"/>
  </cols>
  <sheetData>
    <row r="1" spans="1:1024" s="1" customFormat="1" ht="24" customHeight="1">
      <c r="A1" s="181" t="s">
        <v>8</v>
      </c>
      <c r="B1" s="181"/>
      <c r="C1" s="181"/>
      <c r="D1" s="181"/>
      <c r="E1" s="181"/>
      <c r="F1" s="181"/>
      <c r="G1" s="181"/>
      <c r="H1" s="181"/>
      <c r="I1" s="181"/>
      <c r="J1" s="181"/>
      <c r="K1" s="181"/>
      <c r="L1" s="181"/>
      <c r="M1" s="181"/>
      <c r="N1" s="181"/>
      <c r="O1" s="181"/>
    </row>
    <row r="2" spans="1:1024" ht="18.75" customHeight="1">
      <c r="A2" s="179" t="s">
        <v>285</v>
      </c>
      <c r="B2" s="179"/>
      <c r="C2" s="179"/>
      <c r="D2" s="179"/>
      <c r="E2" s="179"/>
      <c r="F2" s="179"/>
      <c r="G2" s="179"/>
      <c r="H2" s="179"/>
      <c r="I2" s="179"/>
      <c r="J2" s="179"/>
      <c r="K2" s="179"/>
      <c r="L2" s="179"/>
      <c r="M2" s="179"/>
      <c r="N2" s="179"/>
      <c r="O2" s="179"/>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1" customFormat="1" ht="18.75" customHeight="1">
      <c r="A3" s="4" t="s">
        <v>9</v>
      </c>
      <c r="B3" s="182" t="s">
        <v>286</v>
      </c>
      <c r="C3" s="182"/>
      <c r="D3" s="182"/>
      <c r="E3" s="182"/>
      <c r="F3" s="182"/>
      <c r="G3" s="182"/>
      <c r="H3" s="182"/>
      <c r="I3" s="182"/>
      <c r="J3" s="182"/>
      <c r="K3" s="182"/>
      <c r="L3" s="182"/>
      <c r="M3" s="182"/>
      <c r="N3" s="182"/>
      <c r="O3" s="5" t="s">
        <v>0</v>
      </c>
    </row>
    <row r="4" spans="1:1024" s="1" customFormat="1" ht="17.25" customHeight="1">
      <c r="A4" s="183" t="s">
        <v>10</v>
      </c>
      <c r="B4" s="184" t="s">
        <v>11</v>
      </c>
      <c r="C4" s="185" t="s">
        <v>12</v>
      </c>
      <c r="D4" s="185"/>
      <c r="E4" s="185"/>
      <c r="F4" s="185"/>
      <c r="G4" s="185"/>
      <c r="H4" s="185"/>
      <c r="I4" s="185"/>
      <c r="J4" s="185"/>
      <c r="K4" s="185"/>
      <c r="L4" s="185"/>
      <c r="M4" s="185"/>
      <c r="N4" s="186" t="s">
        <v>13</v>
      </c>
      <c r="O4" s="186"/>
    </row>
    <row r="5" spans="1:1024" s="1" customFormat="1" ht="16.5" customHeight="1">
      <c r="A5" s="183"/>
      <c r="B5" s="184"/>
      <c r="C5" s="184" t="s">
        <v>1</v>
      </c>
      <c r="D5" s="183" t="s">
        <v>14</v>
      </c>
      <c r="E5" s="187" t="s">
        <v>15</v>
      </c>
      <c r="F5" s="185" t="s">
        <v>16</v>
      </c>
      <c r="G5" s="185"/>
      <c r="H5" s="185"/>
      <c r="I5" s="185" t="s">
        <v>17</v>
      </c>
      <c r="J5" s="185"/>
      <c r="K5" s="185"/>
      <c r="L5" s="185"/>
      <c r="M5" s="183" t="s">
        <v>18</v>
      </c>
      <c r="N5" s="183" t="s">
        <v>19</v>
      </c>
      <c r="O5" s="183" t="s">
        <v>18</v>
      </c>
    </row>
    <row r="6" spans="1:1024" s="1" customFormat="1" ht="33" customHeight="1">
      <c r="A6" s="183"/>
      <c r="B6" s="184"/>
      <c r="C6" s="184"/>
      <c r="D6" s="183"/>
      <c r="E6" s="187"/>
      <c r="F6" s="7" t="s">
        <v>20</v>
      </c>
      <c r="G6" s="7" t="s">
        <v>21</v>
      </c>
      <c r="H6" s="8" t="s">
        <v>15</v>
      </c>
      <c r="I6" s="6" t="s">
        <v>22</v>
      </c>
      <c r="J6" s="7" t="s">
        <v>20</v>
      </c>
      <c r="K6" s="7" t="s">
        <v>21</v>
      </c>
      <c r="L6" s="8" t="s">
        <v>15</v>
      </c>
      <c r="M6" s="183"/>
      <c r="N6" s="183"/>
      <c r="O6" s="183"/>
    </row>
    <row r="7" spans="1:1024" s="1" customFormat="1" ht="19.899999999999999" customHeight="1">
      <c r="A7" s="188" t="s">
        <v>23</v>
      </c>
      <c r="B7" s="188"/>
      <c r="C7" s="9">
        <f t="shared" ref="C7:C21" si="0">D7+E7</f>
        <v>18008503</v>
      </c>
      <c r="D7" s="9">
        <f>G7+K7</f>
        <v>3910229</v>
      </c>
      <c r="E7" s="9">
        <f>H7+L7</f>
        <v>14098274</v>
      </c>
      <c r="F7" s="9">
        <f>F8+F96</f>
        <v>18008503</v>
      </c>
      <c r="G7" s="9">
        <f>G8+G96</f>
        <v>3910229</v>
      </c>
      <c r="H7" s="9">
        <f>H8+H96</f>
        <v>14098274</v>
      </c>
      <c r="I7" s="9"/>
      <c r="J7" s="9"/>
      <c r="K7" s="9"/>
      <c r="L7" s="9"/>
      <c r="M7" s="9"/>
      <c r="N7" s="9">
        <f>N8+N96</f>
        <v>1453744</v>
      </c>
      <c r="O7" s="9"/>
    </row>
    <row r="8" spans="1:1024" s="1" customFormat="1" ht="19.899999999999999" customHeight="1">
      <c r="A8" s="180" t="s">
        <v>24</v>
      </c>
      <c r="B8" s="180"/>
      <c r="C8" s="10">
        <f t="shared" si="0"/>
        <v>11910299</v>
      </c>
      <c r="D8" s="10">
        <f>D9+D18+D25+D28+D33+D40+D41+D42+D43+D46+D47</f>
        <v>2679320</v>
      </c>
      <c r="E8" s="10">
        <f>SUM(E9,E18,E25,E28,E33,E40:E43,E46:E47)</f>
        <v>9230979</v>
      </c>
      <c r="F8" s="10">
        <f>G8+H8</f>
        <v>11910299</v>
      </c>
      <c r="G8" s="10">
        <f>SUM(G9,G18,G25,G28,G33,G40,G41,G42,G43,G46)</f>
        <v>2679320</v>
      </c>
      <c r="H8" s="10">
        <f>SUM(H9,H18,H25,H28,H33,H40:H43,H46:H47)</f>
        <v>9230979</v>
      </c>
      <c r="I8" s="10"/>
      <c r="J8" s="10"/>
      <c r="K8" s="10"/>
      <c r="L8" s="10"/>
      <c r="M8" s="10"/>
      <c r="N8" s="10">
        <f>N9+N18+N25+N28+N33+N40+N41+N42+N43+N46+N47</f>
        <v>1453744</v>
      </c>
      <c r="O8" s="11"/>
    </row>
    <row r="9" spans="1:1024" s="1" customFormat="1" ht="19.899999999999999" hidden="1" customHeight="1">
      <c r="A9" s="12" t="s">
        <v>25</v>
      </c>
      <c r="B9" s="13" t="s">
        <v>26</v>
      </c>
      <c r="C9" s="14">
        <f t="shared" si="0"/>
        <v>1703968</v>
      </c>
      <c r="D9" s="14">
        <f>SUM(D10:D17)</f>
        <v>1129875</v>
      </c>
      <c r="E9" s="14">
        <f>SUM(E10:E17)</f>
        <v>574093</v>
      </c>
      <c r="F9" s="14">
        <f>H9+G9</f>
        <v>1703968</v>
      </c>
      <c r="G9" s="14">
        <f>SUM(G10:G17)</f>
        <v>1129875</v>
      </c>
      <c r="H9" s="14">
        <f>SUM(H10:H17)</f>
        <v>574093</v>
      </c>
      <c r="I9" s="14"/>
      <c r="J9" s="14"/>
      <c r="K9" s="14"/>
      <c r="L9" s="14"/>
      <c r="M9" s="14"/>
      <c r="N9" s="14">
        <f>SUM(N10:N17)</f>
        <v>98076</v>
      </c>
      <c r="O9" s="15"/>
    </row>
    <row r="10" spans="1:1024" s="1" customFormat="1" ht="19.899999999999999" hidden="1" customHeight="1">
      <c r="A10" s="16" t="s">
        <v>27</v>
      </c>
      <c r="B10" s="17" t="s">
        <v>28</v>
      </c>
      <c r="C10" s="18">
        <f t="shared" si="0"/>
        <v>371236</v>
      </c>
      <c r="D10" s="18">
        <f t="shared" ref="D10:E12" si="1">SUM(G10,L10)</f>
        <v>253500</v>
      </c>
      <c r="E10" s="18">
        <f t="shared" si="1"/>
        <v>117736</v>
      </c>
      <c r="F10" s="18">
        <f t="shared" ref="F10:F21" si="2">G10+H10</f>
        <v>371236</v>
      </c>
      <c r="G10" s="18">
        <v>253500</v>
      </c>
      <c r="H10" s="18">
        <v>117736</v>
      </c>
      <c r="I10" s="18"/>
      <c r="J10" s="18"/>
      <c r="K10" s="18"/>
      <c r="L10" s="18"/>
      <c r="M10" s="18"/>
      <c r="N10" s="19">
        <v>19062</v>
      </c>
      <c r="O10" s="20"/>
    </row>
    <row r="11" spans="1:1024" s="1" customFormat="1" ht="19.899999999999999" hidden="1" customHeight="1">
      <c r="A11" s="16" t="s">
        <v>29</v>
      </c>
      <c r="B11" s="17" t="s">
        <v>30</v>
      </c>
      <c r="C11" s="18">
        <f t="shared" si="0"/>
        <v>371236</v>
      </c>
      <c r="D11" s="18">
        <f t="shared" si="1"/>
        <v>253500</v>
      </c>
      <c r="E11" s="18">
        <f t="shared" si="1"/>
        <v>117736</v>
      </c>
      <c r="F11" s="18">
        <f t="shared" si="2"/>
        <v>371236</v>
      </c>
      <c r="G11" s="18">
        <v>253500</v>
      </c>
      <c r="H11" s="18">
        <v>117736</v>
      </c>
      <c r="I11" s="18"/>
      <c r="J11" s="18"/>
      <c r="K11" s="18"/>
      <c r="L11" s="18"/>
      <c r="M11" s="18"/>
      <c r="N11" s="19"/>
      <c r="O11" s="20"/>
    </row>
    <row r="12" spans="1:1024" s="1" customFormat="1" ht="19.899999999999999" hidden="1" customHeight="1">
      <c r="A12" s="16" t="s">
        <v>31</v>
      </c>
      <c r="B12" s="17" t="s">
        <v>32</v>
      </c>
      <c r="C12" s="18">
        <f t="shared" si="0"/>
        <v>494982</v>
      </c>
      <c r="D12" s="18">
        <f t="shared" si="1"/>
        <v>338000</v>
      </c>
      <c r="E12" s="18">
        <f t="shared" si="1"/>
        <v>156982</v>
      </c>
      <c r="F12" s="18">
        <f t="shared" si="2"/>
        <v>494982</v>
      </c>
      <c r="G12" s="18">
        <v>338000</v>
      </c>
      <c r="H12" s="18">
        <v>156982</v>
      </c>
      <c r="I12" s="18"/>
      <c r="J12" s="18"/>
      <c r="K12" s="18"/>
      <c r="L12" s="18"/>
      <c r="M12" s="18"/>
      <c r="N12" s="19">
        <v>12708</v>
      </c>
      <c r="O12" s="20"/>
    </row>
    <row r="13" spans="1:1024" s="1" customFormat="1" ht="19.899999999999999" hidden="1" customHeight="1">
      <c r="A13" s="16" t="s">
        <v>33</v>
      </c>
      <c r="B13" s="21" t="s">
        <v>34</v>
      </c>
      <c r="C13" s="18">
        <f t="shared" si="0"/>
        <v>35298</v>
      </c>
      <c r="D13" s="18"/>
      <c r="E13" s="18">
        <f>SUM(H13,M13)</f>
        <v>35298</v>
      </c>
      <c r="F13" s="18">
        <f t="shared" si="2"/>
        <v>35298</v>
      </c>
      <c r="G13" s="18"/>
      <c r="H13" s="18">
        <v>35298</v>
      </c>
      <c r="I13" s="18"/>
      <c r="J13" s="18"/>
      <c r="K13" s="18"/>
      <c r="L13" s="18"/>
      <c r="M13" s="18"/>
      <c r="N13" s="19">
        <v>6076</v>
      </c>
      <c r="O13" s="20"/>
    </row>
    <row r="14" spans="1:1024" s="1" customFormat="1" ht="19.899999999999999" hidden="1" customHeight="1">
      <c r="A14" s="16" t="s">
        <v>35</v>
      </c>
      <c r="B14" s="21" t="s">
        <v>36</v>
      </c>
      <c r="C14" s="18">
        <f t="shared" si="0"/>
        <v>30750</v>
      </c>
      <c r="D14" s="18"/>
      <c r="E14" s="18">
        <f>SUM(H14,M14)</f>
        <v>30750</v>
      </c>
      <c r="F14" s="18">
        <f t="shared" si="2"/>
        <v>30750</v>
      </c>
      <c r="G14" s="18"/>
      <c r="H14" s="18">
        <v>30750</v>
      </c>
      <c r="I14" s="18"/>
      <c r="J14" s="18"/>
      <c r="K14" s="18"/>
      <c r="L14" s="18"/>
      <c r="M14" s="18"/>
      <c r="N14" s="19"/>
      <c r="O14" s="20"/>
    </row>
    <row r="15" spans="1:1024" s="1" customFormat="1" ht="19.899999999999999" hidden="1" customHeight="1">
      <c r="A15" s="16" t="s">
        <v>37</v>
      </c>
      <c r="B15" s="21" t="s">
        <v>38</v>
      </c>
      <c r="C15" s="18">
        <f t="shared" si="0"/>
        <v>1000</v>
      </c>
      <c r="D15" s="18"/>
      <c r="E15" s="18">
        <f>SUM(H15,M15)</f>
        <v>1000</v>
      </c>
      <c r="F15" s="18">
        <f t="shared" si="2"/>
        <v>1000</v>
      </c>
      <c r="G15" s="18"/>
      <c r="H15" s="18">
        <v>1000</v>
      </c>
      <c r="I15" s="18"/>
      <c r="J15" s="18"/>
      <c r="K15" s="18"/>
      <c r="L15" s="18"/>
      <c r="M15" s="18"/>
      <c r="N15" s="19"/>
      <c r="O15" s="20"/>
    </row>
    <row r="16" spans="1:1024" s="1" customFormat="1" ht="19.899999999999999" hidden="1" customHeight="1">
      <c r="A16" s="16" t="s">
        <v>39</v>
      </c>
      <c r="B16" s="21" t="s">
        <v>40</v>
      </c>
      <c r="C16" s="18">
        <f t="shared" si="0"/>
        <v>13976</v>
      </c>
      <c r="D16" s="18"/>
      <c r="E16" s="18">
        <f>SUM(H16,M16)</f>
        <v>13976</v>
      </c>
      <c r="F16" s="18">
        <f t="shared" si="2"/>
        <v>13976</v>
      </c>
      <c r="G16" s="18"/>
      <c r="H16" s="18">
        <v>13976</v>
      </c>
      <c r="I16" s="18"/>
      <c r="J16" s="18"/>
      <c r="K16" s="18"/>
      <c r="L16" s="18"/>
      <c r="M16" s="18"/>
      <c r="N16" s="19">
        <v>2798</v>
      </c>
      <c r="O16" s="20"/>
    </row>
    <row r="17" spans="1:15" s="1" customFormat="1" ht="19.899999999999999" hidden="1" customHeight="1">
      <c r="A17" s="16" t="s">
        <v>41</v>
      </c>
      <c r="B17" s="22" t="s">
        <v>42</v>
      </c>
      <c r="C17" s="18">
        <f t="shared" si="0"/>
        <v>385490</v>
      </c>
      <c r="D17" s="18">
        <f>SUM(G17,L17)</f>
        <v>284875</v>
      </c>
      <c r="E17" s="18">
        <f>SUM(H17,M17)</f>
        <v>100615</v>
      </c>
      <c r="F17" s="18">
        <f t="shared" si="2"/>
        <v>385490</v>
      </c>
      <c r="G17" s="18">
        <v>284875</v>
      </c>
      <c r="H17" s="18">
        <v>100615</v>
      </c>
      <c r="I17" s="18"/>
      <c r="J17" s="18"/>
      <c r="K17" s="18"/>
      <c r="L17" s="18"/>
      <c r="M17" s="18"/>
      <c r="N17" s="19">
        <v>57432</v>
      </c>
      <c r="O17" s="20"/>
    </row>
    <row r="18" spans="1:15" s="1" customFormat="1" ht="19.899999999999999" hidden="1" customHeight="1">
      <c r="A18" s="12" t="s">
        <v>43</v>
      </c>
      <c r="B18" s="23" t="s">
        <v>44</v>
      </c>
      <c r="C18" s="14">
        <f t="shared" si="0"/>
        <v>2318978</v>
      </c>
      <c r="D18" s="14">
        <f>SUM(D19:D24)</f>
        <v>113798</v>
      </c>
      <c r="E18" s="14">
        <f>SUM(E19:E24)</f>
        <v>2205180</v>
      </c>
      <c r="F18" s="14">
        <f t="shared" si="2"/>
        <v>2318978</v>
      </c>
      <c r="G18" s="14">
        <f>SUM(G19:G24)</f>
        <v>113798</v>
      </c>
      <c r="H18" s="14">
        <f>SUM(H19:H24)</f>
        <v>2205180</v>
      </c>
      <c r="I18" s="14"/>
      <c r="J18" s="14"/>
      <c r="K18" s="14"/>
      <c r="L18" s="14"/>
      <c r="M18" s="14"/>
      <c r="N18" s="14">
        <f>SUM(N19:N24)</f>
        <v>361676</v>
      </c>
      <c r="O18" s="15"/>
    </row>
    <row r="19" spans="1:15" s="1" customFormat="1" ht="19.899999999999999" hidden="1" customHeight="1">
      <c r="A19" s="16" t="s">
        <v>45</v>
      </c>
      <c r="B19" s="24" t="s">
        <v>46</v>
      </c>
      <c r="C19" s="18">
        <f t="shared" si="0"/>
        <v>308490</v>
      </c>
      <c r="D19" s="18">
        <f>SUM(G19,L19)</f>
        <v>113798</v>
      </c>
      <c r="E19" s="18">
        <f>SUM(H19,M19)</f>
        <v>194692</v>
      </c>
      <c r="F19" s="18">
        <f t="shared" si="2"/>
        <v>308490</v>
      </c>
      <c r="G19" s="18">
        <v>113798</v>
      </c>
      <c r="H19" s="18">
        <v>194692</v>
      </c>
      <c r="I19" s="18"/>
      <c r="J19" s="18"/>
      <c r="K19" s="18"/>
      <c r="L19" s="18"/>
      <c r="M19" s="18"/>
      <c r="N19" s="25"/>
      <c r="O19" s="20"/>
    </row>
    <row r="20" spans="1:15" s="1" customFormat="1" ht="34.9" hidden="1" customHeight="1">
      <c r="A20" s="16" t="s">
        <v>47</v>
      </c>
      <c r="B20" s="22" t="s">
        <v>48</v>
      </c>
      <c r="C20" s="18">
        <f t="shared" si="0"/>
        <v>20000</v>
      </c>
      <c r="D20" s="18"/>
      <c r="E20" s="18">
        <f>SUM(H20,M20)</f>
        <v>20000</v>
      </c>
      <c r="F20" s="18">
        <f t="shared" si="2"/>
        <v>20000</v>
      </c>
      <c r="G20" s="18"/>
      <c r="H20" s="18">
        <v>20000</v>
      </c>
      <c r="I20" s="18"/>
      <c r="J20" s="18"/>
      <c r="K20" s="18"/>
      <c r="L20" s="18"/>
      <c r="M20" s="18"/>
      <c r="N20" s="25"/>
      <c r="O20" s="20"/>
    </row>
    <row r="21" spans="1:15" s="1" customFormat="1" ht="19.899999999999999" hidden="1" customHeight="1">
      <c r="A21" s="16" t="s">
        <v>49</v>
      </c>
      <c r="B21" s="22" t="s">
        <v>50</v>
      </c>
      <c r="C21" s="18">
        <f t="shared" si="0"/>
        <v>174156</v>
      </c>
      <c r="D21" s="18"/>
      <c r="E21" s="18">
        <f>SUM(H21,M21)</f>
        <v>174156</v>
      </c>
      <c r="F21" s="18">
        <f t="shared" si="2"/>
        <v>174156</v>
      </c>
      <c r="G21" s="18"/>
      <c r="H21" s="18">
        <v>174156</v>
      </c>
      <c r="I21" s="18"/>
      <c r="J21" s="18"/>
      <c r="K21" s="18"/>
      <c r="L21" s="18"/>
      <c r="M21" s="18"/>
      <c r="N21" s="25"/>
      <c r="O21" s="20"/>
    </row>
    <row r="22" spans="1:15" s="1" customFormat="1" ht="19.899999999999999" hidden="1" customHeight="1">
      <c r="A22" s="16" t="s">
        <v>51</v>
      </c>
      <c r="B22" s="22" t="s">
        <v>52</v>
      </c>
      <c r="C22" s="18"/>
      <c r="D22" s="18"/>
      <c r="E22" s="18"/>
      <c r="F22" s="18"/>
      <c r="G22" s="18"/>
      <c r="H22" s="18"/>
      <c r="I22" s="18"/>
      <c r="J22" s="18"/>
      <c r="K22" s="18"/>
      <c r="L22" s="18"/>
      <c r="M22" s="18"/>
      <c r="N22" s="25"/>
      <c r="O22" s="20"/>
    </row>
    <row r="23" spans="1:15" s="1" customFormat="1" ht="19.899999999999999" hidden="1" customHeight="1">
      <c r="A23" s="16" t="s">
        <v>53</v>
      </c>
      <c r="B23" s="22" t="s">
        <v>54</v>
      </c>
      <c r="C23" s="18">
        <f t="shared" ref="C23:C81" si="3">D23+E23</f>
        <v>132515</v>
      </c>
      <c r="D23" s="18"/>
      <c r="E23" s="18">
        <f>SUM(H23,M23)</f>
        <v>132515</v>
      </c>
      <c r="F23" s="18">
        <f>G23+H23</f>
        <v>132515</v>
      </c>
      <c r="G23" s="18"/>
      <c r="H23" s="18">
        <v>132515</v>
      </c>
      <c r="I23" s="18"/>
      <c r="J23" s="18"/>
      <c r="K23" s="18"/>
      <c r="L23" s="18"/>
      <c r="M23" s="18"/>
      <c r="N23" s="25"/>
      <c r="O23" s="20"/>
    </row>
    <row r="24" spans="1:15" s="1" customFormat="1" ht="19.899999999999999" hidden="1" customHeight="1">
      <c r="A24" s="16" t="s">
        <v>55</v>
      </c>
      <c r="B24" s="22" t="s">
        <v>56</v>
      </c>
      <c r="C24" s="18">
        <f t="shared" si="3"/>
        <v>1683817</v>
      </c>
      <c r="D24" s="18"/>
      <c r="E24" s="18">
        <f>SUM(H24,M24)</f>
        <v>1683817</v>
      </c>
      <c r="F24" s="18">
        <f>G24+H24</f>
        <v>1683817</v>
      </c>
      <c r="G24" s="18"/>
      <c r="H24" s="18">
        <v>1683817</v>
      </c>
      <c r="I24" s="18"/>
      <c r="J24" s="18"/>
      <c r="K24" s="18"/>
      <c r="L24" s="18"/>
      <c r="M24" s="18"/>
      <c r="N24" s="19">
        <v>361676</v>
      </c>
      <c r="O24" s="20"/>
    </row>
    <row r="25" spans="1:15" s="1" customFormat="1" ht="19.899999999999999" hidden="1" customHeight="1">
      <c r="A25" s="12" t="s">
        <v>57</v>
      </c>
      <c r="B25" s="23" t="s">
        <v>58</v>
      </c>
      <c r="C25" s="14">
        <f t="shared" si="3"/>
        <v>320319</v>
      </c>
      <c r="D25" s="14">
        <f>SUM(D26:D27)</f>
        <v>0</v>
      </c>
      <c r="E25" s="14">
        <f>SUM(E26:E27)</f>
        <v>320319</v>
      </c>
      <c r="F25" s="14">
        <f>SUM(F26:F27)</f>
        <v>320319</v>
      </c>
      <c r="G25" s="14">
        <f>SUM(G26:G27)</f>
        <v>0</v>
      </c>
      <c r="H25" s="14">
        <f>SUM(H26:H27)</f>
        <v>320319</v>
      </c>
      <c r="I25" s="14"/>
      <c r="J25" s="14"/>
      <c r="K25" s="14"/>
      <c r="L25" s="14"/>
      <c r="M25" s="14"/>
      <c r="N25" s="14">
        <f>SUM(N26:N27)</f>
        <v>45390</v>
      </c>
      <c r="O25" s="15"/>
    </row>
    <row r="26" spans="1:15" s="1" customFormat="1" ht="19.899999999999999" hidden="1" customHeight="1">
      <c r="A26" s="16" t="s">
        <v>59</v>
      </c>
      <c r="B26" s="22" t="s">
        <v>60</v>
      </c>
      <c r="C26" s="18">
        <f t="shared" si="3"/>
        <v>51848</v>
      </c>
      <c r="D26" s="18"/>
      <c r="E26" s="18">
        <f>SUM(H26,M26)</f>
        <v>51848</v>
      </c>
      <c r="F26" s="18">
        <f t="shared" ref="F26:F81" si="4">G26+H26</f>
        <v>51848</v>
      </c>
      <c r="G26" s="26"/>
      <c r="H26" s="18">
        <v>51848</v>
      </c>
      <c r="I26" s="18"/>
      <c r="J26" s="18"/>
      <c r="K26" s="18"/>
      <c r="L26" s="18"/>
      <c r="M26" s="18"/>
      <c r="N26" s="25"/>
      <c r="O26" s="20"/>
    </row>
    <row r="27" spans="1:15" s="1" customFormat="1" ht="19.899999999999999" hidden="1" customHeight="1">
      <c r="A27" s="16" t="s">
        <v>61</v>
      </c>
      <c r="B27" s="22" t="s">
        <v>62</v>
      </c>
      <c r="C27" s="18">
        <f t="shared" si="3"/>
        <v>268471</v>
      </c>
      <c r="D27" s="18"/>
      <c r="E27" s="18">
        <f>SUM(H27,M27)</f>
        <v>268471</v>
      </c>
      <c r="F27" s="18">
        <f t="shared" si="4"/>
        <v>268471</v>
      </c>
      <c r="G27" s="18"/>
      <c r="H27" s="18">
        <v>268471</v>
      </c>
      <c r="I27" s="18"/>
      <c r="J27" s="18"/>
      <c r="K27" s="18"/>
      <c r="L27" s="18"/>
      <c r="M27" s="18"/>
      <c r="N27" s="19">
        <v>45390</v>
      </c>
      <c r="O27" s="20"/>
    </row>
    <row r="28" spans="1:15" s="1" customFormat="1" ht="19.899999999999999" hidden="1" customHeight="1">
      <c r="A28" s="12" t="s">
        <v>63</v>
      </c>
      <c r="B28" s="13" t="s">
        <v>64</v>
      </c>
      <c r="C28" s="14">
        <f t="shared" si="3"/>
        <v>1417142</v>
      </c>
      <c r="D28" s="14">
        <f>SUM(D29:D32)</f>
        <v>261177</v>
      </c>
      <c r="E28" s="14">
        <f>SUM(E29:E32)</f>
        <v>1155965</v>
      </c>
      <c r="F28" s="14">
        <f t="shared" si="4"/>
        <v>1417142</v>
      </c>
      <c r="G28" s="14">
        <f>SUM(G29:G32)</f>
        <v>261177</v>
      </c>
      <c r="H28" s="14">
        <f>SUM(H29:H32)</f>
        <v>1155965</v>
      </c>
      <c r="I28" s="14"/>
      <c r="J28" s="14"/>
      <c r="K28" s="14"/>
      <c r="L28" s="14"/>
      <c r="M28" s="14"/>
      <c r="N28" s="14">
        <f>SUM(N29:N32)</f>
        <v>271728</v>
      </c>
      <c r="O28" s="15"/>
    </row>
    <row r="29" spans="1:15" s="1" customFormat="1" ht="19.899999999999999" hidden="1" customHeight="1">
      <c r="A29" s="16" t="s">
        <v>65</v>
      </c>
      <c r="B29" s="17" t="s">
        <v>66</v>
      </c>
      <c r="C29" s="18">
        <f t="shared" si="3"/>
        <v>878746</v>
      </c>
      <c r="D29" s="18">
        <f>SUM(G29,L29)</f>
        <v>261177</v>
      </c>
      <c r="E29" s="18">
        <f>SUM(H29,M29)</f>
        <v>617569</v>
      </c>
      <c r="F29" s="18">
        <f t="shared" si="4"/>
        <v>878746</v>
      </c>
      <c r="G29" s="18">
        <v>261177</v>
      </c>
      <c r="H29" s="18">
        <v>617569</v>
      </c>
      <c r="I29" s="18"/>
      <c r="J29" s="18"/>
      <c r="K29" s="18"/>
      <c r="L29" s="18"/>
      <c r="M29" s="18"/>
      <c r="N29" s="25"/>
      <c r="O29" s="20"/>
    </row>
    <row r="30" spans="1:15" s="1" customFormat="1" ht="19.899999999999999" hidden="1" customHeight="1">
      <c r="A30" s="16" t="s">
        <v>67</v>
      </c>
      <c r="B30" s="22" t="s">
        <v>68</v>
      </c>
      <c r="C30" s="18">
        <f t="shared" si="3"/>
        <v>99184</v>
      </c>
      <c r="D30" s="18"/>
      <c r="E30" s="18">
        <f>SUM(H30,M30)</f>
        <v>99184</v>
      </c>
      <c r="F30" s="18">
        <f t="shared" si="4"/>
        <v>99184</v>
      </c>
      <c r="G30" s="18"/>
      <c r="H30" s="18">
        <v>99184</v>
      </c>
      <c r="I30" s="18"/>
      <c r="J30" s="18"/>
      <c r="K30" s="18"/>
      <c r="L30" s="18"/>
      <c r="M30" s="18"/>
      <c r="N30" s="19">
        <v>35194</v>
      </c>
      <c r="O30" s="20"/>
    </row>
    <row r="31" spans="1:15" s="1" customFormat="1" ht="19.899999999999999" hidden="1" customHeight="1">
      <c r="A31" s="16" t="s">
        <v>69</v>
      </c>
      <c r="B31" s="22" t="s">
        <v>70</v>
      </c>
      <c r="C31" s="18">
        <f t="shared" si="3"/>
        <v>2750</v>
      </c>
      <c r="D31" s="18"/>
      <c r="E31" s="18">
        <f>SUM(H31,M31)</f>
        <v>2750</v>
      </c>
      <c r="F31" s="18">
        <f t="shared" si="4"/>
        <v>2750</v>
      </c>
      <c r="G31" s="18"/>
      <c r="H31" s="18">
        <v>2750</v>
      </c>
      <c r="I31" s="18"/>
      <c r="J31" s="18"/>
      <c r="K31" s="18"/>
      <c r="L31" s="18"/>
      <c r="M31" s="18"/>
      <c r="N31" s="25"/>
      <c r="O31" s="20"/>
    </row>
    <row r="32" spans="1:15" s="1" customFormat="1" ht="19.899999999999999" hidden="1" customHeight="1">
      <c r="A32" s="16" t="s">
        <v>71</v>
      </c>
      <c r="B32" s="22" t="s">
        <v>72</v>
      </c>
      <c r="C32" s="18">
        <f t="shared" si="3"/>
        <v>436462</v>
      </c>
      <c r="D32" s="18"/>
      <c r="E32" s="18">
        <f>SUM(H32,M32)</f>
        <v>436462</v>
      </c>
      <c r="F32" s="18">
        <f t="shared" si="4"/>
        <v>436462</v>
      </c>
      <c r="G32" s="18"/>
      <c r="H32" s="18">
        <v>436462</v>
      </c>
      <c r="I32" s="18"/>
      <c r="J32" s="18"/>
      <c r="K32" s="18"/>
      <c r="L32" s="18"/>
      <c r="M32" s="18"/>
      <c r="N32" s="19">
        <v>236534</v>
      </c>
      <c r="O32" s="20"/>
    </row>
    <row r="33" spans="1:15" s="1" customFormat="1" ht="19.899999999999999" hidden="1" customHeight="1">
      <c r="A33" s="12" t="s">
        <v>73</v>
      </c>
      <c r="B33" s="13" t="s">
        <v>74</v>
      </c>
      <c r="C33" s="14">
        <f t="shared" si="3"/>
        <v>3753166</v>
      </c>
      <c r="D33" s="14">
        <f>SUM(D34:D39)</f>
        <v>998679</v>
      </c>
      <c r="E33" s="14">
        <f>SUM(E34:E39)</f>
        <v>2754487</v>
      </c>
      <c r="F33" s="14">
        <f t="shared" si="4"/>
        <v>3753166</v>
      </c>
      <c r="G33" s="14">
        <f>SUM(G34:G39)</f>
        <v>998679</v>
      </c>
      <c r="H33" s="14">
        <f>SUM(H34:H39)</f>
        <v>2754487</v>
      </c>
      <c r="I33" s="14"/>
      <c r="J33" s="14"/>
      <c r="K33" s="14"/>
      <c r="L33" s="14"/>
      <c r="M33" s="14"/>
      <c r="N33" s="14">
        <f>SUM(N34:N39)</f>
        <v>480373</v>
      </c>
      <c r="O33" s="15"/>
    </row>
    <row r="34" spans="1:15" s="1" customFormat="1" ht="19.899999999999999" hidden="1" customHeight="1">
      <c r="A34" s="16" t="s">
        <v>75</v>
      </c>
      <c r="B34" s="24" t="s">
        <v>76</v>
      </c>
      <c r="C34" s="18">
        <f t="shared" si="3"/>
        <v>2503931</v>
      </c>
      <c r="D34" s="18">
        <f>SUM(G34,L34)</f>
        <v>998679</v>
      </c>
      <c r="E34" s="18">
        <f>SUM(H34,M34)</f>
        <v>1505252</v>
      </c>
      <c r="F34" s="18">
        <f t="shared" si="4"/>
        <v>2503931</v>
      </c>
      <c r="G34" s="18">
        <v>998679</v>
      </c>
      <c r="H34" s="18">
        <v>1505252</v>
      </c>
      <c r="I34" s="18"/>
      <c r="J34" s="18"/>
      <c r="K34" s="18"/>
      <c r="L34" s="18"/>
      <c r="M34" s="18"/>
      <c r="N34" s="19">
        <v>8550</v>
      </c>
      <c r="O34" s="20"/>
    </row>
    <row r="35" spans="1:15" s="1" customFormat="1" ht="19.899999999999999" hidden="1" customHeight="1">
      <c r="A35" s="16" t="s">
        <v>77</v>
      </c>
      <c r="B35" s="22" t="s">
        <v>78</v>
      </c>
      <c r="C35" s="18">
        <f t="shared" si="3"/>
        <v>83123</v>
      </c>
      <c r="D35" s="18"/>
      <c r="E35" s="18">
        <f t="shared" ref="E35:E42" si="5">SUM(H35,M35)</f>
        <v>83123</v>
      </c>
      <c r="F35" s="18">
        <f t="shared" si="4"/>
        <v>83123</v>
      </c>
      <c r="G35" s="18"/>
      <c r="H35" s="18">
        <v>83123</v>
      </c>
      <c r="I35" s="18"/>
      <c r="J35" s="18"/>
      <c r="K35" s="18"/>
      <c r="L35" s="18"/>
      <c r="M35" s="18"/>
      <c r="N35" s="19">
        <v>7600</v>
      </c>
      <c r="O35" s="20"/>
    </row>
    <row r="36" spans="1:15" s="1" customFormat="1" ht="19.899999999999999" hidden="1" customHeight="1">
      <c r="A36" s="16" t="s">
        <v>79</v>
      </c>
      <c r="B36" s="22" t="s">
        <v>80</v>
      </c>
      <c r="C36" s="18">
        <f t="shared" si="3"/>
        <v>744908</v>
      </c>
      <c r="D36" s="18"/>
      <c r="E36" s="18">
        <f t="shared" si="5"/>
        <v>744908</v>
      </c>
      <c r="F36" s="18">
        <f t="shared" si="4"/>
        <v>744908</v>
      </c>
      <c r="G36" s="18"/>
      <c r="H36" s="18">
        <v>744908</v>
      </c>
      <c r="I36" s="18"/>
      <c r="J36" s="18"/>
      <c r="K36" s="18"/>
      <c r="L36" s="18"/>
      <c r="M36" s="18"/>
      <c r="N36" s="19">
        <v>26600</v>
      </c>
      <c r="O36" s="20"/>
    </row>
    <row r="37" spans="1:15" s="1" customFormat="1" ht="19.899999999999999" hidden="1" customHeight="1">
      <c r="A37" s="16" t="s">
        <v>81</v>
      </c>
      <c r="B37" s="22" t="s">
        <v>82</v>
      </c>
      <c r="C37" s="18">
        <f t="shared" si="3"/>
        <v>239778</v>
      </c>
      <c r="D37" s="18"/>
      <c r="E37" s="18">
        <f t="shared" si="5"/>
        <v>239778</v>
      </c>
      <c r="F37" s="18">
        <f t="shared" si="4"/>
        <v>239778</v>
      </c>
      <c r="G37" s="18"/>
      <c r="H37" s="18">
        <v>239778</v>
      </c>
      <c r="I37" s="18"/>
      <c r="J37" s="18"/>
      <c r="K37" s="18"/>
      <c r="L37" s="18"/>
      <c r="M37" s="18"/>
      <c r="N37" s="19"/>
      <c r="O37" s="20"/>
    </row>
    <row r="38" spans="1:15" s="1" customFormat="1" ht="19.899999999999999" hidden="1" customHeight="1">
      <c r="A38" s="16" t="s">
        <v>83</v>
      </c>
      <c r="B38" s="22" t="s">
        <v>84</v>
      </c>
      <c r="C38" s="18">
        <f t="shared" si="3"/>
        <v>21465</v>
      </c>
      <c r="D38" s="18"/>
      <c r="E38" s="18">
        <f t="shared" si="5"/>
        <v>21465</v>
      </c>
      <c r="F38" s="18">
        <f t="shared" si="4"/>
        <v>21465</v>
      </c>
      <c r="G38" s="18"/>
      <c r="H38" s="18">
        <v>21465</v>
      </c>
      <c r="I38" s="18"/>
      <c r="J38" s="18"/>
      <c r="K38" s="18"/>
      <c r="L38" s="18"/>
      <c r="M38" s="18"/>
      <c r="N38" s="19">
        <v>6711</v>
      </c>
      <c r="O38" s="20"/>
    </row>
    <row r="39" spans="1:15" s="1" customFormat="1" ht="19.899999999999999" hidden="1" customHeight="1">
      <c r="A39" s="16" t="s">
        <v>85</v>
      </c>
      <c r="B39" s="22" t="s">
        <v>86</v>
      </c>
      <c r="C39" s="18">
        <f t="shared" si="3"/>
        <v>159961</v>
      </c>
      <c r="D39" s="18"/>
      <c r="E39" s="18">
        <f t="shared" si="5"/>
        <v>159961</v>
      </c>
      <c r="F39" s="18">
        <f t="shared" si="4"/>
        <v>159961</v>
      </c>
      <c r="G39" s="18"/>
      <c r="H39" s="18">
        <v>159961</v>
      </c>
      <c r="I39" s="18"/>
      <c r="J39" s="18"/>
      <c r="K39" s="18"/>
      <c r="L39" s="18"/>
      <c r="M39" s="18"/>
      <c r="N39" s="19">
        <v>430912</v>
      </c>
      <c r="O39" s="20"/>
    </row>
    <row r="40" spans="1:15" s="1" customFormat="1" ht="19.899999999999999" hidden="1" customHeight="1">
      <c r="A40" s="12" t="s">
        <v>87</v>
      </c>
      <c r="B40" s="13" t="s">
        <v>88</v>
      </c>
      <c r="C40" s="14">
        <f t="shared" si="3"/>
        <v>31384</v>
      </c>
      <c r="D40" s="14">
        <f>SUM(G40,L40)</f>
        <v>0</v>
      </c>
      <c r="E40" s="14">
        <f t="shared" si="5"/>
        <v>31384</v>
      </c>
      <c r="F40" s="14">
        <f t="shared" si="4"/>
        <v>31384</v>
      </c>
      <c r="G40" s="14">
        <f>SUM(G41:G42)</f>
        <v>0</v>
      </c>
      <c r="H40" s="14">
        <v>31384</v>
      </c>
      <c r="I40" s="14"/>
      <c r="J40" s="14"/>
      <c r="K40" s="14"/>
      <c r="L40" s="14"/>
      <c r="M40" s="14"/>
      <c r="N40" s="14">
        <v>25215</v>
      </c>
      <c r="O40" s="15"/>
    </row>
    <row r="41" spans="1:15" s="1" customFormat="1" ht="19.899999999999999" hidden="1" customHeight="1">
      <c r="A41" s="12" t="s">
        <v>89</v>
      </c>
      <c r="B41" s="13" t="s">
        <v>90</v>
      </c>
      <c r="C41" s="14">
        <f t="shared" si="3"/>
        <v>9601</v>
      </c>
      <c r="D41" s="14">
        <f>SUM(G41,L41)</f>
        <v>0</v>
      </c>
      <c r="E41" s="14">
        <f t="shared" si="5"/>
        <v>9601</v>
      </c>
      <c r="F41" s="14">
        <f t="shared" si="4"/>
        <v>9601</v>
      </c>
      <c r="G41" s="14">
        <f>SUM(G42:G43)</f>
        <v>0</v>
      </c>
      <c r="H41" s="14">
        <v>9601</v>
      </c>
      <c r="I41" s="14"/>
      <c r="J41" s="14"/>
      <c r="K41" s="14"/>
      <c r="L41" s="14"/>
      <c r="M41" s="14"/>
      <c r="N41" s="14">
        <v>8688</v>
      </c>
      <c r="O41" s="15"/>
    </row>
    <row r="42" spans="1:15" s="1" customFormat="1" ht="19.899999999999999" hidden="1" customHeight="1">
      <c r="A42" s="12" t="s">
        <v>91</v>
      </c>
      <c r="B42" s="13" t="s">
        <v>92</v>
      </c>
      <c r="C42" s="14">
        <f t="shared" si="3"/>
        <v>61193</v>
      </c>
      <c r="D42" s="14">
        <f>SUM(G42,L42)</f>
        <v>0</v>
      </c>
      <c r="E42" s="14">
        <f t="shared" si="5"/>
        <v>61193</v>
      </c>
      <c r="F42" s="14">
        <f t="shared" si="4"/>
        <v>61193</v>
      </c>
      <c r="G42" s="14">
        <f>SUM(G43:G44)</f>
        <v>0</v>
      </c>
      <c r="H42" s="14">
        <v>61193</v>
      </c>
      <c r="I42" s="14"/>
      <c r="J42" s="14"/>
      <c r="K42" s="14"/>
      <c r="L42" s="14"/>
      <c r="M42" s="14"/>
      <c r="N42" s="14">
        <v>5245</v>
      </c>
      <c r="O42" s="15"/>
    </row>
    <row r="43" spans="1:15" s="1" customFormat="1" ht="19.899999999999999" hidden="1" customHeight="1">
      <c r="A43" s="12" t="s">
        <v>93</v>
      </c>
      <c r="B43" s="13" t="s">
        <v>94</v>
      </c>
      <c r="C43" s="14">
        <f t="shared" si="3"/>
        <v>205614</v>
      </c>
      <c r="D43" s="14">
        <f>SUM(D44:D45)</f>
        <v>0</v>
      </c>
      <c r="E43" s="14">
        <f>SUM(E44:E45)</f>
        <v>205614</v>
      </c>
      <c r="F43" s="14">
        <f t="shared" si="4"/>
        <v>205614</v>
      </c>
      <c r="G43" s="14">
        <f>SUM(G44:G45)</f>
        <v>0</v>
      </c>
      <c r="H43" s="14">
        <f>SUM(H44:H45)</f>
        <v>205614</v>
      </c>
      <c r="I43" s="14"/>
      <c r="J43" s="14"/>
      <c r="K43" s="14"/>
      <c r="L43" s="14"/>
      <c r="M43" s="14"/>
      <c r="N43" s="14">
        <f>SUM(N44:N45)</f>
        <v>19492</v>
      </c>
      <c r="O43" s="15"/>
    </row>
    <row r="44" spans="1:15" s="1" customFormat="1" ht="19.899999999999999" hidden="1" customHeight="1">
      <c r="A44" s="16" t="s">
        <v>95</v>
      </c>
      <c r="B44" s="21" t="s">
        <v>96</v>
      </c>
      <c r="C44" s="18">
        <f t="shared" si="3"/>
        <v>87785</v>
      </c>
      <c r="D44" s="18"/>
      <c r="E44" s="18">
        <f>SUM(H44,M44)</f>
        <v>87785</v>
      </c>
      <c r="F44" s="18">
        <f t="shared" si="4"/>
        <v>87785</v>
      </c>
      <c r="G44" s="18"/>
      <c r="H44" s="18">
        <v>87785</v>
      </c>
      <c r="I44" s="18"/>
      <c r="J44" s="18"/>
      <c r="K44" s="18"/>
      <c r="L44" s="18"/>
      <c r="M44" s="18"/>
      <c r="N44" s="25"/>
      <c r="O44" s="20"/>
    </row>
    <row r="45" spans="1:15" s="1" customFormat="1" ht="19.899999999999999" hidden="1" customHeight="1">
      <c r="A45" s="16" t="s">
        <v>97</v>
      </c>
      <c r="B45" s="22" t="s">
        <v>98</v>
      </c>
      <c r="C45" s="18">
        <f t="shared" si="3"/>
        <v>117829</v>
      </c>
      <c r="D45" s="18"/>
      <c r="E45" s="18">
        <f>SUM(H45,M45)</f>
        <v>117829</v>
      </c>
      <c r="F45" s="18">
        <f t="shared" si="4"/>
        <v>117829</v>
      </c>
      <c r="G45" s="18"/>
      <c r="H45" s="18">
        <v>117829</v>
      </c>
      <c r="I45" s="18"/>
      <c r="J45" s="18"/>
      <c r="K45" s="18"/>
      <c r="L45" s="18"/>
      <c r="M45" s="18"/>
      <c r="N45" s="25">
        <v>19492</v>
      </c>
      <c r="O45" s="20"/>
    </row>
    <row r="46" spans="1:15" s="1" customFormat="1" ht="19.899999999999999" hidden="1" customHeight="1">
      <c r="A46" s="12" t="s">
        <v>99</v>
      </c>
      <c r="B46" s="23" t="s">
        <v>100</v>
      </c>
      <c r="C46" s="14">
        <f t="shared" si="3"/>
        <v>463222</v>
      </c>
      <c r="D46" s="14">
        <f>SUM(G46,L46)</f>
        <v>175791</v>
      </c>
      <c r="E46" s="14">
        <f>SUM(H46,M46)</f>
        <v>287431</v>
      </c>
      <c r="F46" s="14">
        <f t="shared" si="4"/>
        <v>463222</v>
      </c>
      <c r="G46" s="14">
        <v>175791</v>
      </c>
      <c r="H46" s="14">
        <v>287431</v>
      </c>
      <c r="I46" s="14"/>
      <c r="J46" s="14"/>
      <c r="K46" s="14"/>
      <c r="L46" s="14"/>
      <c r="M46" s="14"/>
      <c r="N46" s="14"/>
      <c r="O46" s="15"/>
    </row>
    <row r="47" spans="1:15" s="1" customFormat="1" ht="19.899999999999999" hidden="1" customHeight="1">
      <c r="A47" s="12" t="s">
        <v>101</v>
      </c>
      <c r="B47" s="23" t="s">
        <v>102</v>
      </c>
      <c r="C47" s="14">
        <f t="shared" si="3"/>
        <v>1625712</v>
      </c>
      <c r="D47" s="14">
        <f>SUM(D48:D53)</f>
        <v>0</v>
      </c>
      <c r="E47" s="14">
        <f>SUM(E48:E53)</f>
        <v>1625712</v>
      </c>
      <c r="F47" s="14">
        <f t="shared" si="4"/>
        <v>1625712</v>
      </c>
      <c r="G47" s="14">
        <f>SUM(G48:G53)</f>
        <v>0</v>
      </c>
      <c r="H47" s="14">
        <f>SUM(H48:H53)</f>
        <v>1625712</v>
      </c>
      <c r="I47" s="14"/>
      <c r="J47" s="14"/>
      <c r="K47" s="14"/>
      <c r="L47" s="14"/>
      <c r="M47" s="14"/>
      <c r="N47" s="14">
        <f>N82</f>
        <v>137861</v>
      </c>
      <c r="O47" s="15"/>
    </row>
    <row r="48" spans="1:15" s="1" customFormat="1" ht="19.899999999999999" hidden="1" customHeight="1">
      <c r="A48" s="16"/>
      <c r="B48" s="27" t="s">
        <v>103</v>
      </c>
      <c r="C48" s="18">
        <f t="shared" si="3"/>
        <v>211309</v>
      </c>
      <c r="D48" s="18"/>
      <c r="E48" s="18">
        <f>SUM(H48,M48)</f>
        <v>211309</v>
      </c>
      <c r="F48" s="18">
        <f t="shared" si="4"/>
        <v>211309</v>
      </c>
      <c r="G48" s="18"/>
      <c r="H48" s="18">
        <v>211309</v>
      </c>
      <c r="I48" s="18"/>
      <c r="J48" s="18"/>
      <c r="K48" s="18"/>
      <c r="L48" s="18"/>
      <c r="M48" s="18"/>
      <c r="N48" s="18"/>
      <c r="O48" s="20"/>
    </row>
    <row r="49" spans="1:15" s="1" customFormat="1" ht="19.899999999999999" hidden="1" customHeight="1">
      <c r="A49" s="16"/>
      <c r="B49" s="27" t="s">
        <v>104</v>
      </c>
      <c r="C49" s="18">
        <f t="shared" si="3"/>
        <v>218191</v>
      </c>
      <c r="D49" s="18"/>
      <c r="E49" s="18">
        <f>SUM(H49,M49)</f>
        <v>218191</v>
      </c>
      <c r="F49" s="18">
        <f t="shared" si="4"/>
        <v>218191</v>
      </c>
      <c r="G49" s="18"/>
      <c r="H49" s="18">
        <v>218191</v>
      </c>
      <c r="I49" s="18"/>
      <c r="J49" s="18"/>
      <c r="K49" s="18"/>
      <c r="L49" s="18"/>
      <c r="M49" s="18"/>
      <c r="N49" s="18"/>
      <c r="O49" s="20"/>
    </row>
    <row r="50" spans="1:15" s="1" customFormat="1" ht="19.899999999999999" hidden="1" customHeight="1">
      <c r="A50" s="16"/>
      <c r="B50" s="27" t="s">
        <v>105</v>
      </c>
      <c r="C50" s="18">
        <f t="shared" si="3"/>
        <v>29647</v>
      </c>
      <c r="D50" s="18"/>
      <c r="E50" s="18">
        <f>SUM(H50,M50)</f>
        <v>29647</v>
      </c>
      <c r="F50" s="18">
        <f t="shared" si="4"/>
        <v>29647</v>
      </c>
      <c r="G50" s="18"/>
      <c r="H50" s="18">
        <v>29647</v>
      </c>
      <c r="I50" s="18"/>
      <c r="J50" s="18"/>
      <c r="K50" s="18"/>
      <c r="L50" s="18"/>
      <c r="M50" s="18"/>
      <c r="N50" s="18"/>
      <c r="O50" s="20"/>
    </row>
    <row r="51" spans="1:15" s="1" customFormat="1" ht="19.899999999999999" hidden="1" customHeight="1">
      <c r="A51" s="16"/>
      <c r="B51" s="27" t="s">
        <v>106</v>
      </c>
      <c r="C51" s="18">
        <f t="shared" si="3"/>
        <v>8000</v>
      </c>
      <c r="D51" s="18"/>
      <c r="E51" s="18">
        <f>SUM(H51,M51)</f>
        <v>8000</v>
      </c>
      <c r="F51" s="18">
        <f t="shared" si="4"/>
        <v>8000</v>
      </c>
      <c r="G51" s="18"/>
      <c r="H51" s="18">
        <v>8000</v>
      </c>
      <c r="I51" s="18"/>
      <c r="J51" s="18"/>
      <c r="K51" s="18"/>
      <c r="L51" s="18"/>
      <c r="M51" s="18" t="s">
        <v>107</v>
      </c>
      <c r="N51" s="18"/>
      <c r="O51" s="20"/>
    </row>
    <row r="52" spans="1:15" s="1" customFormat="1" ht="19.899999999999999" hidden="1" customHeight="1">
      <c r="A52" s="16"/>
      <c r="B52" s="27" t="s">
        <v>108</v>
      </c>
      <c r="C52" s="18">
        <f t="shared" si="3"/>
        <v>140829</v>
      </c>
      <c r="D52" s="18"/>
      <c r="E52" s="18">
        <f>SUM(H52,M52)</f>
        <v>140829</v>
      </c>
      <c r="F52" s="18">
        <f t="shared" si="4"/>
        <v>140829</v>
      </c>
      <c r="G52" s="18"/>
      <c r="H52" s="18">
        <v>140829</v>
      </c>
      <c r="I52" s="18"/>
      <c r="J52" s="18"/>
      <c r="K52" s="18"/>
      <c r="L52" s="18"/>
      <c r="M52" s="18"/>
      <c r="N52" s="18"/>
      <c r="O52" s="20"/>
    </row>
    <row r="53" spans="1:15" s="1" customFormat="1" ht="19.899999999999999" hidden="1" customHeight="1">
      <c r="A53" s="28"/>
      <c r="B53" s="29" t="s">
        <v>109</v>
      </c>
      <c r="C53" s="30">
        <f t="shared" si="3"/>
        <v>1017736</v>
      </c>
      <c r="D53" s="30">
        <f>SUM(D54:D81)</f>
        <v>0</v>
      </c>
      <c r="E53" s="30">
        <f>SUM(E54:E81)</f>
        <v>1017736</v>
      </c>
      <c r="F53" s="30">
        <f t="shared" si="4"/>
        <v>1017736</v>
      </c>
      <c r="G53" s="30">
        <f>SUM(G54:G81)</f>
        <v>0</v>
      </c>
      <c r="H53" s="30">
        <f>SUM(H54:H81)</f>
        <v>1017736</v>
      </c>
      <c r="I53" s="31"/>
      <c r="J53" s="31"/>
      <c r="K53" s="31"/>
      <c r="L53" s="31"/>
      <c r="M53" s="31"/>
      <c r="N53" s="31"/>
      <c r="O53" s="31"/>
    </row>
    <row r="54" spans="1:15" s="1" customFormat="1" ht="19.899999999999999" hidden="1" customHeight="1">
      <c r="A54" s="16"/>
      <c r="B54" s="32" t="s">
        <v>110</v>
      </c>
      <c r="C54" s="18">
        <f t="shared" si="3"/>
        <v>7977</v>
      </c>
      <c r="D54" s="18"/>
      <c r="E54" s="18">
        <v>7977</v>
      </c>
      <c r="F54" s="18">
        <f t="shared" si="4"/>
        <v>7977</v>
      </c>
      <c r="G54" s="18"/>
      <c r="H54" s="18">
        <v>7977</v>
      </c>
      <c r="I54" s="20"/>
      <c r="J54" s="20"/>
      <c r="K54" s="20"/>
      <c r="L54" s="20"/>
      <c r="M54" s="20"/>
      <c r="N54" s="20"/>
      <c r="O54" s="20"/>
    </row>
    <row r="55" spans="1:15" s="1" customFormat="1" ht="19.899999999999999" hidden="1" customHeight="1">
      <c r="A55" s="16"/>
      <c r="B55" s="32" t="s">
        <v>111</v>
      </c>
      <c r="C55" s="18">
        <f t="shared" si="3"/>
        <v>26613</v>
      </c>
      <c r="D55" s="18"/>
      <c r="E55" s="18">
        <v>26613</v>
      </c>
      <c r="F55" s="18">
        <f t="shared" si="4"/>
        <v>26613</v>
      </c>
      <c r="G55" s="18"/>
      <c r="H55" s="18">
        <v>26613</v>
      </c>
      <c r="I55" s="20"/>
      <c r="J55" s="20"/>
      <c r="K55" s="20"/>
      <c r="L55" s="20"/>
      <c r="M55" s="20"/>
      <c r="N55" s="20"/>
      <c r="O55" s="20"/>
    </row>
    <row r="56" spans="1:15" s="1" customFormat="1" ht="19.899999999999999" hidden="1" customHeight="1">
      <c r="A56" s="16"/>
      <c r="B56" s="32" t="s">
        <v>112</v>
      </c>
      <c r="C56" s="18">
        <f t="shared" si="3"/>
        <v>40646</v>
      </c>
      <c r="D56" s="18"/>
      <c r="E56" s="18">
        <v>40646</v>
      </c>
      <c r="F56" s="18">
        <f t="shared" si="4"/>
        <v>40646</v>
      </c>
      <c r="G56" s="18"/>
      <c r="H56" s="18">
        <v>40646</v>
      </c>
      <c r="I56" s="20"/>
      <c r="J56" s="20"/>
      <c r="K56" s="20"/>
      <c r="L56" s="20"/>
      <c r="M56" s="20"/>
      <c r="N56" s="20"/>
      <c r="O56" s="20"/>
    </row>
    <row r="57" spans="1:15" s="1" customFormat="1" ht="19.899999999999999" hidden="1" customHeight="1">
      <c r="A57" s="16"/>
      <c r="B57" s="32" t="s">
        <v>113</v>
      </c>
      <c r="C57" s="18">
        <f t="shared" si="3"/>
        <v>39143</v>
      </c>
      <c r="D57" s="18"/>
      <c r="E57" s="18">
        <v>39143</v>
      </c>
      <c r="F57" s="18">
        <f t="shared" si="4"/>
        <v>39143</v>
      </c>
      <c r="G57" s="18"/>
      <c r="H57" s="18">
        <v>39143</v>
      </c>
      <c r="I57" s="20"/>
      <c r="J57" s="20"/>
      <c r="K57" s="20"/>
      <c r="L57" s="20"/>
      <c r="M57" s="20"/>
      <c r="N57" s="20"/>
      <c r="O57" s="20"/>
    </row>
    <row r="58" spans="1:15" s="1" customFormat="1" ht="19.899999999999999" hidden="1" customHeight="1">
      <c r="A58" s="16"/>
      <c r="B58" s="32" t="s">
        <v>114</v>
      </c>
      <c r="C58" s="18">
        <f t="shared" si="3"/>
        <v>52205</v>
      </c>
      <c r="D58" s="18"/>
      <c r="E58" s="18">
        <v>52205</v>
      </c>
      <c r="F58" s="18">
        <f t="shared" si="4"/>
        <v>52205</v>
      </c>
      <c r="G58" s="18"/>
      <c r="H58" s="18">
        <v>52205</v>
      </c>
      <c r="I58" s="20"/>
      <c r="J58" s="20"/>
      <c r="K58" s="20"/>
      <c r="L58" s="20"/>
      <c r="M58" s="20"/>
      <c r="N58" s="20"/>
      <c r="O58" s="20"/>
    </row>
    <row r="59" spans="1:15" s="1" customFormat="1" ht="19.899999999999999" hidden="1" customHeight="1">
      <c r="A59" s="16"/>
      <c r="B59" s="32" t="s">
        <v>115</v>
      </c>
      <c r="C59" s="18">
        <f t="shared" si="3"/>
        <v>56367</v>
      </c>
      <c r="D59" s="18"/>
      <c r="E59" s="18">
        <v>56367</v>
      </c>
      <c r="F59" s="18">
        <f t="shared" si="4"/>
        <v>56367</v>
      </c>
      <c r="G59" s="18"/>
      <c r="H59" s="18">
        <v>56367</v>
      </c>
      <c r="I59" s="20"/>
      <c r="J59" s="20"/>
      <c r="K59" s="20"/>
      <c r="L59" s="20"/>
      <c r="M59" s="20"/>
      <c r="N59" s="20"/>
      <c r="O59" s="20"/>
    </row>
    <row r="60" spans="1:15" s="1" customFormat="1" ht="19.899999999999999" hidden="1" customHeight="1">
      <c r="A60" s="16"/>
      <c r="B60" s="32" t="s">
        <v>116</v>
      </c>
      <c r="C60" s="18">
        <f t="shared" si="3"/>
        <v>44273</v>
      </c>
      <c r="D60" s="18"/>
      <c r="E60" s="18">
        <v>44273</v>
      </c>
      <c r="F60" s="18">
        <f t="shared" si="4"/>
        <v>44273</v>
      </c>
      <c r="G60" s="18"/>
      <c r="H60" s="18">
        <v>44273</v>
      </c>
      <c r="I60" s="20"/>
      <c r="J60" s="20"/>
      <c r="K60" s="20"/>
      <c r="L60" s="20"/>
      <c r="M60" s="20"/>
      <c r="N60" s="20"/>
      <c r="O60" s="20"/>
    </row>
    <row r="61" spans="1:15" s="1" customFormat="1" ht="19.899999999999999" hidden="1" customHeight="1">
      <c r="A61" s="16"/>
      <c r="B61" s="32" t="s">
        <v>117</v>
      </c>
      <c r="C61" s="18">
        <f t="shared" si="3"/>
        <v>75245</v>
      </c>
      <c r="D61" s="18"/>
      <c r="E61" s="18">
        <v>75245</v>
      </c>
      <c r="F61" s="18">
        <f t="shared" si="4"/>
        <v>75245</v>
      </c>
      <c r="G61" s="18"/>
      <c r="H61" s="18">
        <v>75245</v>
      </c>
      <c r="I61" s="20"/>
      <c r="J61" s="20"/>
      <c r="K61" s="20"/>
      <c r="L61" s="20"/>
      <c r="M61" s="20"/>
      <c r="N61" s="20"/>
      <c r="O61" s="20"/>
    </row>
    <row r="62" spans="1:15" s="1" customFormat="1" ht="19.899999999999999" hidden="1" customHeight="1">
      <c r="A62" s="16"/>
      <c r="B62" s="32" t="s">
        <v>118</v>
      </c>
      <c r="C62" s="18">
        <f t="shared" si="3"/>
        <v>62297</v>
      </c>
      <c r="D62" s="18"/>
      <c r="E62" s="18">
        <v>62297</v>
      </c>
      <c r="F62" s="18">
        <f t="shared" si="4"/>
        <v>62297</v>
      </c>
      <c r="G62" s="18"/>
      <c r="H62" s="18">
        <v>62297</v>
      </c>
      <c r="I62" s="20"/>
      <c r="J62" s="20"/>
      <c r="K62" s="20"/>
      <c r="L62" s="20"/>
      <c r="M62" s="20"/>
      <c r="N62" s="20"/>
      <c r="O62" s="20"/>
    </row>
    <row r="63" spans="1:15" s="1" customFormat="1" ht="19.899999999999999" hidden="1" customHeight="1">
      <c r="A63" s="16"/>
      <c r="B63" s="32" t="s">
        <v>119</v>
      </c>
      <c r="C63" s="18">
        <f t="shared" si="3"/>
        <v>55875</v>
      </c>
      <c r="D63" s="18"/>
      <c r="E63" s="18">
        <v>55875</v>
      </c>
      <c r="F63" s="18">
        <f t="shared" si="4"/>
        <v>55875</v>
      </c>
      <c r="G63" s="18"/>
      <c r="H63" s="18">
        <v>55875</v>
      </c>
      <c r="I63" s="20"/>
      <c r="J63" s="20"/>
      <c r="K63" s="20"/>
      <c r="L63" s="20"/>
      <c r="M63" s="20"/>
      <c r="N63" s="20"/>
      <c r="O63" s="20"/>
    </row>
    <row r="64" spans="1:15" s="1" customFormat="1" ht="19.899999999999999" hidden="1" customHeight="1">
      <c r="A64" s="16"/>
      <c r="B64" s="32" t="s">
        <v>120</v>
      </c>
      <c r="C64" s="18">
        <f t="shared" si="3"/>
        <v>54447</v>
      </c>
      <c r="D64" s="18"/>
      <c r="E64" s="18">
        <v>54447</v>
      </c>
      <c r="F64" s="18">
        <f t="shared" si="4"/>
        <v>54447</v>
      </c>
      <c r="G64" s="18"/>
      <c r="H64" s="18">
        <v>54447</v>
      </c>
      <c r="I64" s="20"/>
      <c r="J64" s="20"/>
      <c r="K64" s="20"/>
      <c r="L64" s="20"/>
      <c r="M64" s="20"/>
      <c r="N64" s="20"/>
      <c r="O64" s="20"/>
    </row>
    <row r="65" spans="1:15" s="1" customFormat="1" ht="19.899999999999999" hidden="1" customHeight="1">
      <c r="A65" s="16"/>
      <c r="B65" s="32" t="s">
        <v>121</v>
      </c>
      <c r="C65" s="18">
        <f t="shared" si="3"/>
        <v>41871</v>
      </c>
      <c r="D65" s="18"/>
      <c r="E65" s="18">
        <v>41871</v>
      </c>
      <c r="F65" s="18">
        <f t="shared" si="4"/>
        <v>41871</v>
      </c>
      <c r="G65" s="18"/>
      <c r="H65" s="18">
        <v>41871</v>
      </c>
      <c r="I65" s="20"/>
      <c r="J65" s="20"/>
      <c r="K65" s="20"/>
      <c r="L65" s="20"/>
      <c r="M65" s="20"/>
      <c r="N65" s="20"/>
      <c r="O65" s="20"/>
    </row>
    <row r="66" spans="1:15" s="1" customFormat="1" ht="19.899999999999999" hidden="1" customHeight="1">
      <c r="A66" s="16"/>
      <c r="B66" s="32" t="s">
        <v>122</v>
      </c>
      <c r="C66" s="18">
        <f t="shared" si="3"/>
        <v>39035</v>
      </c>
      <c r="D66" s="18"/>
      <c r="E66" s="18">
        <v>39035</v>
      </c>
      <c r="F66" s="18">
        <f t="shared" si="4"/>
        <v>39035</v>
      </c>
      <c r="G66" s="18"/>
      <c r="H66" s="18">
        <v>39035</v>
      </c>
      <c r="I66" s="20"/>
      <c r="J66" s="20"/>
      <c r="K66" s="20"/>
      <c r="L66" s="20"/>
      <c r="M66" s="20"/>
      <c r="N66" s="20"/>
      <c r="O66" s="20"/>
    </row>
    <row r="67" spans="1:15" s="1" customFormat="1" ht="19.899999999999999" hidden="1" customHeight="1">
      <c r="A67" s="16"/>
      <c r="B67" s="32" t="s">
        <v>123</v>
      </c>
      <c r="C67" s="18">
        <f t="shared" si="3"/>
        <v>26420</v>
      </c>
      <c r="D67" s="18"/>
      <c r="E67" s="18">
        <v>26420</v>
      </c>
      <c r="F67" s="18">
        <f t="shared" si="4"/>
        <v>26420</v>
      </c>
      <c r="G67" s="18"/>
      <c r="H67" s="18">
        <v>26420</v>
      </c>
      <c r="I67" s="20"/>
      <c r="J67" s="20"/>
      <c r="K67" s="20"/>
      <c r="L67" s="20"/>
      <c r="M67" s="20"/>
      <c r="N67" s="20"/>
      <c r="O67" s="20"/>
    </row>
    <row r="68" spans="1:15" s="1" customFormat="1" ht="19.899999999999999" hidden="1" customHeight="1">
      <c r="A68" s="16"/>
      <c r="B68" s="32" t="s">
        <v>124</v>
      </c>
      <c r="C68" s="18">
        <f t="shared" si="3"/>
        <v>25329</v>
      </c>
      <c r="D68" s="18"/>
      <c r="E68" s="18">
        <v>25329</v>
      </c>
      <c r="F68" s="18">
        <f t="shared" si="4"/>
        <v>25329</v>
      </c>
      <c r="G68" s="18"/>
      <c r="H68" s="18">
        <v>25329</v>
      </c>
      <c r="I68" s="20"/>
      <c r="J68" s="20"/>
      <c r="K68" s="20"/>
      <c r="L68" s="20"/>
      <c r="M68" s="20"/>
      <c r="N68" s="20"/>
      <c r="O68" s="20"/>
    </row>
    <row r="69" spans="1:15" s="1" customFormat="1" ht="19.899999999999999" hidden="1" customHeight="1">
      <c r="A69" s="16"/>
      <c r="B69" s="32" t="s">
        <v>125</v>
      </c>
      <c r="C69" s="18">
        <f t="shared" si="3"/>
        <v>55923</v>
      </c>
      <c r="D69" s="18"/>
      <c r="E69" s="18">
        <v>55923</v>
      </c>
      <c r="F69" s="18">
        <f t="shared" si="4"/>
        <v>55923</v>
      </c>
      <c r="G69" s="18"/>
      <c r="H69" s="18">
        <v>55923</v>
      </c>
      <c r="I69" s="20"/>
      <c r="J69" s="20"/>
      <c r="K69" s="20"/>
      <c r="L69" s="20"/>
      <c r="M69" s="20"/>
      <c r="N69" s="20"/>
      <c r="O69" s="20"/>
    </row>
    <row r="70" spans="1:15" s="1" customFormat="1" ht="19.899999999999999" hidden="1" customHeight="1">
      <c r="A70" s="16"/>
      <c r="B70" s="32" t="s">
        <v>126</v>
      </c>
      <c r="C70" s="18">
        <f t="shared" si="3"/>
        <v>36560</v>
      </c>
      <c r="D70" s="18"/>
      <c r="E70" s="18">
        <v>36560</v>
      </c>
      <c r="F70" s="18">
        <f t="shared" si="4"/>
        <v>36560</v>
      </c>
      <c r="G70" s="18"/>
      <c r="H70" s="18">
        <v>36560</v>
      </c>
      <c r="I70" s="20"/>
      <c r="J70" s="20"/>
      <c r="K70" s="20"/>
      <c r="L70" s="20"/>
      <c r="M70" s="20"/>
      <c r="N70" s="20"/>
      <c r="O70" s="20"/>
    </row>
    <row r="71" spans="1:15" s="1" customFormat="1" ht="19.899999999999999" hidden="1" customHeight="1">
      <c r="A71" s="16"/>
      <c r="B71" s="32" t="s">
        <v>127</v>
      </c>
      <c r="C71" s="18">
        <f t="shared" si="3"/>
        <v>22125</v>
      </c>
      <c r="D71" s="18"/>
      <c r="E71" s="18">
        <v>22125</v>
      </c>
      <c r="F71" s="18">
        <f t="shared" si="4"/>
        <v>22125</v>
      </c>
      <c r="G71" s="18"/>
      <c r="H71" s="18">
        <v>22125</v>
      </c>
      <c r="I71" s="20"/>
      <c r="J71" s="20"/>
      <c r="K71" s="20"/>
      <c r="L71" s="20"/>
      <c r="M71" s="20"/>
      <c r="N71" s="20"/>
      <c r="O71" s="20"/>
    </row>
    <row r="72" spans="1:15" s="1" customFormat="1" ht="19.899999999999999" hidden="1" customHeight="1">
      <c r="A72" s="16"/>
      <c r="B72" s="32" t="s">
        <v>128</v>
      </c>
      <c r="C72" s="18">
        <f t="shared" si="3"/>
        <v>33029</v>
      </c>
      <c r="D72" s="18"/>
      <c r="E72" s="18">
        <v>33029</v>
      </c>
      <c r="F72" s="18">
        <f t="shared" si="4"/>
        <v>33029</v>
      </c>
      <c r="G72" s="18"/>
      <c r="H72" s="18">
        <v>33029</v>
      </c>
      <c r="I72" s="20"/>
      <c r="J72" s="20"/>
      <c r="K72" s="20"/>
      <c r="L72" s="20"/>
      <c r="M72" s="20"/>
      <c r="N72" s="20"/>
      <c r="O72" s="20"/>
    </row>
    <row r="73" spans="1:15" s="1" customFormat="1" ht="19.899999999999999" hidden="1" customHeight="1">
      <c r="A73" s="16"/>
      <c r="B73" s="32" t="s">
        <v>129</v>
      </c>
      <c r="C73" s="18">
        <f t="shared" si="3"/>
        <v>26690</v>
      </c>
      <c r="D73" s="18"/>
      <c r="E73" s="18">
        <v>26690</v>
      </c>
      <c r="F73" s="18">
        <f t="shared" si="4"/>
        <v>26690</v>
      </c>
      <c r="G73" s="18"/>
      <c r="H73" s="18">
        <v>26690</v>
      </c>
      <c r="I73" s="20"/>
      <c r="J73" s="20"/>
      <c r="K73" s="20"/>
      <c r="L73" s="20"/>
      <c r="M73" s="20"/>
      <c r="N73" s="20"/>
      <c r="O73" s="20"/>
    </row>
    <row r="74" spans="1:15" s="1" customFormat="1" ht="19.899999999999999" hidden="1" customHeight="1">
      <c r="A74" s="16"/>
      <c r="B74" s="32" t="s">
        <v>130</v>
      </c>
      <c r="C74" s="18">
        <f t="shared" si="3"/>
        <v>51416</v>
      </c>
      <c r="D74" s="18"/>
      <c r="E74" s="18">
        <v>51416</v>
      </c>
      <c r="F74" s="18">
        <f t="shared" si="4"/>
        <v>51416</v>
      </c>
      <c r="G74" s="18"/>
      <c r="H74" s="18">
        <v>51416</v>
      </c>
      <c r="I74" s="20"/>
      <c r="J74" s="20"/>
      <c r="K74" s="20"/>
      <c r="L74" s="20"/>
      <c r="M74" s="20"/>
      <c r="N74" s="20"/>
      <c r="O74" s="20"/>
    </row>
    <row r="75" spans="1:15" s="1" customFormat="1" ht="19.899999999999999" hidden="1" customHeight="1">
      <c r="A75" s="16"/>
      <c r="B75" s="32" t="s">
        <v>131</v>
      </c>
      <c r="C75" s="18">
        <f t="shared" si="3"/>
        <v>11155</v>
      </c>
      <c r="D75" s="18"/>
      <c r="E75" s="18">
        <v>11155</v>
      </c>
      <c r="F75" s="18">
        <f t="shared" si="4"/>
        <v>11155</v>
      </c>
      <c r="G75" s="18"/>
      <c r="H75" s="18">
        <v>11155</v>
      </c>
      <c r="I75" s="20"/>
      <c r="J75" s="20"/>
      <c r="K75" s="20"/>
      <c r="L75" s="20"/>
      <c r="M75" s="20"/>
      <c r="N75" s="20"/>
      <c r="O75" s="20"/>
    </row>
    <row r="76" spans="1:15" s="1" customFormat="1" ht="19.899999999999999" hidden="1" customHeight="1">
      <c r="A76" s="16"/>
      <c r="B76" s="32" t="s">
        <v>132</v>
      </c>
      <c r="C76" s="18">
        <f t="shared" si="3"/>
        <v>23450</v>
      </c>
      <c r="D76" s="18"/>
      <c r="E76" s="18">
        <v>23450</v>
      </c>
      <c r="F76" s="18">
        <f t="shared" si="4"/>
        <v>23450</v>
      </c>
      <c r="G76" s="18"/>
      <c r="H76" s="18">
        <v>23450</v>
      </c>
      <c r="I76" s="20"/>
      <c r="J76" s="20"/>
      <c r="K76" s="20"/>
      <c r="L76" s="20"/>
      <c r="M76" s="20"/>
      <c r="N76" s="20"/>
      <c r="O76" s="20"/>
    </row>
    <row r="77" spans="1:15" s="1" customFormat="1" ht="19.899999999999999" hidden="1" customHeight="1">
      <c r="A77" s="16"/>
      <c r="B77" s="32" t="s">
        <v>133</v>
      </c>
      <c r="C77" s="18">
        <f t="shared" si="3"/>
        <v>30690</v>
      </c>
      <c r="D77" s="18"/>
      <c r="E77" s="18">
        <v>30690</v>
      </c>
      <c r="F77" s="18">
        <f t="shared" si="4"/>
        <v>30690</v>
      </c>
      <c r="G77" s="18"/>
      <c r="H77" s="18">
        <v>30690</v>
      </c>
      <c r="I77" s="20"/>
      <c r="J77" s="20"/>
      <c r="K77" s="20"/>
      <c r="L77" s="20"/>
      <c r="M77" s="20"/>
      <c r="N77" s="20"/>
      <c r="O77" s="20"/>
    </row>
    <row r="78" spans="1:15" s="1" customFormat="1" ht="19.899999999999999" hidden="1" customHeight="1">
      <c r="A78" s="16"/>
      <c r="B78" s="32" t="s">
        <v>134</v>
      </c>
      <c r="C78" s="18">
        <f t="shared" si="3"/>
        <v>43614</v>
      </c>
      <c r="D78" s="18"/>
      <c r="E78" s="18">
        <v>43614</v>
      </c>
      <c r="F78" s="18">
        <f t="shared" si="4"/>
        <v>43614</v>
      </c>
      <c r="G78" s="18"/>
      <c r="H78" s="18">
        <v>43614</v>
      </c>
      <c r="I78" s="20"/>
      <c r="J78" s="20"/>
      <c r="K78" s="20"/>
      <c r="L78" s="20"/>
      <c r="M78" s="20"/>
      <c r="N78" s="20"/>
      <c r="O78" s="20"/>
    </row>
    <row r="79" spans="1:15" s="1" customFormat="1" ht="19.899999999999999" hidden="1" customHeight="1">
      <c r="A79" s="16"/>
      <c r="B79" s="32" t="s">
        <v>135</v>
      </c>
      <c r="C79" s="18">
        <f t="shared" si="3"/>
        <v>12998</v>
      </c>
      <c r="D79" s="18"/>
      <c r="E79" s="18">
        <v>12998</v>
      </c>
      <c r="F79" s="18">
        <f t="shared" si="4"/>
        <v>12998</v>
      </c>
      <c r="G79" s="18"/>
      <c r="H79" s="18">
        <v>12998</v>
      </c>
      <c r="I79" s="20"/>
      <c r="J79" s="20"/>
      <c r="K79" s="20"/>
      <c r="L79" s="20"/>
      <c r="M79" s="20"/>
      <c r="N79" s="20"/>
      <c r="O79" s="20"/>
    </row>
    <row r="80" spans="1:15" s="1" customFormat="1" ht="19.899999999999999" hidden="1" customHeight="1">
      <c r="A80" s="16"/>
      <c r="B80" s="32" t="s">
        <v>136</v>
      </c>
      <c r="C80" s="18">
        <f t="shared" si="3"/>
        <v>10681</v>
      </c>
      <c r="D80" s="18"/>
      <c r="E80" s="18">
        <v>10681</v>
      </c>
      <c r="F80" s="18">
        <f t="shared" si="4"/>
        <v>10681</v>
      </c>
      <c r="G80" s="18"/>
      <c r="H80" s="18">
        <v>10681</v>
      </c>
      <c r="I80" s="20"/>
      <c r="J80" s="20"/>
      <c r="K80" s="20"/>
      <c r="L80" s="20"/>
      <c r="M80" s="20"/>
      <c r="N80" s="20"/>
      <c r="O80" s="20"/>
    </row>
    <row r="81" spans="1:257" s="1" customFormat="1" ht="19.899999999999999" hidden="1" customHeight="1">
      <c r="A81" s="16"/>
      <c r="B81" s="32" t="s">
        <v>137</v>
      </c>
      <c r="C81" s="18">
        <f t="shared" si="3"/>
        <v>11662</v>
      </c>
      <c r="D81" s="18"/>
      <c r="E81" s="18">
        <v>11662</v>
      </c>
      <c r="F81" s="18">
        <f t="shared" si="4"/>
        <v>11662</v>
      </c>
      <c r="G81" s="18"/>
      <c r="H81" s="18">
        <v>11662</v>
      </c>
      <c r="I81" s="20"/>
      <c r="J81" s="20"/>
      <c r="K81" s="20"/>
      <c r="L81" s="20"/>
      <c r="M81" s="20"/>
      <c r="N81" s="20"/>
      <c r="O81" s="20"/>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row>
    <row r="82" spans="1:257" s="1" customFormat="1" ht="19.899999999999999" hidden="1" customHeight="1">
      <c r="A82" s="28"/>
      <c r="B82" s="29" t="s">
        <v>138</v>
      </c>
      <c r="C82" s="30"/>
      <c r="D82" s="30"/>
      <c r="E82" s="30"/>
      <c r="F82" s="30"/>
      <c r="G82" s="30"/>
      <c r="H82" s="30"/>
      <c r="I82" s="31"/>
      <c r="J82" s="31"/>
      <c r="K82" s="31"/>
      <c r="L82" s="31"/>
      <c r="M82" s="31"/>
      <c r="N82" s="33">
        <f>SUM(N83:N95)</f>
        <v>137861</v>
      </c>
      <c r="O82" s="31"/>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row>
    <row r="83" spans="1:257" s="1" customFormat="1" ht="34.9" hidden="1" customHeight="1">
      <c r="A83" s="16"/>
      <c r="B83" s="34" t="s">
        <v>139</v>
      </c>
      <c r="C83" s="20"/>
      <c r="D83" s="20"/>
      <c r="E83" s="20"/>
      <c r="F83" s="20"/>
      <c r="G83" s="20"/>
      <c r="H83" s="20"/>
      <c r="I83" s="20"/>
      <c r="J83" s="20"/>
      <c r="K83" s="20"/>
      <c r="L83" s="20"/>
      <c r="M83" s="20"/>
      <c r="N83" s="19">
        <v>29792</v>
      </c>
      <c r="O83" s="20"/>
    </row>
    <row r="84" spans="1:257" s="1" customFormat="1" ht="34.9" hidden="1" customHeight="1">
      <c r="A84" s="16"/>
      <c r="B84" s="34" t="s">
        <v>140</v>
      </c>
      <c r="C84" s="20"/>
      <c r="D84" s="20"/>
      <c r="E84" s="20"/>
      <c r="F84" s="20"/>
      <c r="G84" s="20"/>
      <c r="H84" s="20"/>
      <c r="I84" s="20"/>
      <c r="J84" s="20"/>
      <c r="K84" s="20"/>
      <c r="L84" s="20"/>
      <c r="M84" s="20"/>
      <c r="N84" s="19">
        <v>63000</v>
      </c>
      <c r="O84" s="20"/>
    </row>
    <row r="85" spans="1:257" s="1" customFormat="1" ht="34.9" hidden="1" customHeight="1">
      <c r="A85" s="16"/>
      <c r="B85" s="34" t="s">
        <v>141</v>
      </c>
      <c r="C85" s="20"/>
      <c r="D85" s="20"/>
      <c r="E85" s="20"/>
      <c r="F85" s="20"/>
      <c r="G85" s="20"/>
      <c r="H85" s="20"/>
      <c r="I85" s="20"/>
      <c r="J85" s="20"/>
      <c r="K85" s="20"/>
      <c r="L85" s="20"/>
      <c r="M85" s="20"/>
      <c r="N85" s="19">
        <v>1450</v>
      </c>
      <c r="O85" s="20"/>
    </row>
    <row r="86" spans="1:257" s="1" customFormat="1" ht="19.899999999999999" hidden="1" customHeight="1">
      <c r="A86" s="16"/>
      <c r="B86" s="34" t="s">
        <v>142</v>
      </c>
      <c r="C86" s="20"/>
      <c r="D86" s="20"/>
      <c r="E86" s="20"/>
      <c r="F86" s="20"/>
      <c r="G86" s="20"/>
      <c r="H86" s="20"/>
      <c r="I86" s="20"/>
      <c r="J86" s="20"/>
      <c r="K86" s="20"/>
      <c r="L86" s="20"/>
      <c r="M86" s="20"/>
      <c r="N86" s="19">
        <v>4036</v>
      </c>
      <c r="O86" s="20"/>
    </row>
    <row r="87" spans="1:257" s="1" customFormat="1" ht="34.9" hidden="1" customHeight="1">
      <c r="A87" s="16"/>
      <c r="B87" s="34" t="s">
        <v>143</v>
      </c>
      <c r="C87" s="20"/>
      <c r="D87" s="20"/>
      <c r="E87" s="20"/>
      <c r="F87" s="20"/>
      <c r="G87" s="20"/>
      <c r="H87" s="20"/>
      <c r="I87" s="20"/>
      <c r="J87" s="20"/>
      <c r="K87" s="20"/>
      <c r="L87" s="20"/>
      <c r="M87" s="20"/>
      <c r="N87" s="19">
        <v>1388</v>
      </c>
      <c r="O87" s="20"/>
    </row>
    <row r="88" spans="1:257" s="1" customFormat="1" ht="34.9" hidden="1" customHeight="1">
      <c r="A88" s="16"/>
      <c r="B88" s="34" t="s">
        <v>144</v>
      </c>
      <c r="C88" s="20"/>
      <c r="D88" s="20"/>
      <c r="E88" s="20"/>
      <c r="F88" s="20"/>
      <c r="G88" s="20"/>
      <c r="H88" s="20"/>
      <c r="I88" s="20"/>
      <c r="J88" s="20"/>
      <c r="K88" s="20"/>
      <c r="L88" s="20"/>
      <c r="M88" s="20"/>
      <c r="N88" s="19">
        <v>889</v>
      </c>
      <c r="O88" s="20"/>
    </row>
    <row r="89" spans="1:257" s="1" customFormat="1" ht="34.9" hidden="1" customHeight="1">
      <c r="A89" s="16"/>
      <c r="B89" s="34" t="s">
        <v>145</v>
      </c>
      <c r="C89" s="20"/>
      <c r="D89" s="20"/>
      <c r="E89" s="20"/>
      <c r="F89" s="20"/>
      <c r="G89" s="20"/>
      <c r="H89" s="20"/>
      <c r="I89" s="20"/>
      <c r="J89" s="20"/>
      <c r="K89" s="20"/>
      <c r="L89" s="20"/>
      <c r="M89" s="20"/>
      <c r="N89" s="19">
        <v>1111</v>
      </c>
      <c r="O89" s="20"/>
    </row>
    <row r="90" spans="1:257" s="1" customFormat="1" ht="34.9" hidden="1" customHeight="1">
      <c r="A90" s="16"/>
      <c r="B90" s="34" t="s">
        <v>146</v>
      </c>
      <c r="C90" s="20"/>
      <c r="D90" s="20"/>
      <c r="E90" s="20"/>
      <c r="F90" s="20"/>
      <c r="G90" s="20"/>
      <c r="H90" s="20"/>
      <c r="I90" s="20"/>
      <c r="J90" s="20"/>
      <c r="K90" s="20"/>
      <c r="L90" s="20"/>
      <c r="M90" s="20"/>
      <c r="N90" s="19">
        <v>793</v>
      </c>
      <c r="O90" s="20"/>
    </row>
    <row r="91" spans="1:257" s="1" customFormat="1" ht="45" hidden="1" customHeight="1">
      <c r="A91" s="16"/>
      <c r="B91" s="34" t="s">
        <v>147</v>
      </c>
      <c r="C91" s="20"/>
      <c r="D91" s="20"/>
      <c r="E91" s="20"/>
      <c r="F91" s="20"/>
      <c r="G91" s="20"/>
      <c r="H91" s="20"/>
      <c r="I91" s="20"/>
      <c r="J91" s="20"/>
      <c r="K91" s="20"/>
      <c r="L91" s="20"/>
      <c r="M91" s="20"/>
      <c r="N91" s="19">
        <v>2205</v>
      </c>
      <c r="O91" s="20"/>
    </row>
    <row r="92" spans="1:257" s="1" customFormat="1" ht="19.899999999999999" hidden="1" customHeight="1">
      <c r="A92" s="16"/>
      <c r="B92" s="35" t="s">
        <v>148</v>
      </c>
      <c r="C92" s="20"/>
      <c r="D92" s="20"/>
      <c r="E92" s="20"/>
      <c r="F92" s="20"/>
      <c r="G92" s="20"/>
      <c r="H92" s="20"/>
      <c r="I92" s="20"/>
      <c r="J92" s="20"/>
      <c r="K92" s="20"/>
      <c r="L92" s="20"/>
      <c r="M92" s="20"/>
      <c r="N92" s="19">
        <v>15194</v>
      </c>
      <c r="O92" s="20"/>
    </row>
    <row r="93" spans="1:257" s="1" customFormat="1" ht="19.899999999999999" hidden="1" customHeight="1">
      <c r="A93" s="16"/>
      <c r="B93" s="35" t="s">
        <v>149</v>
      </c>
      <c r="C93" s="20"/>
      <c r="D93" s="20"/>
      <c r="E93" s="20"/>
      <c r="F93" s="20"/>
      <c r="G93" s="20"/>
      <c r="H93" s="20"/>
      <c r="I93" s="20"/>
      <c r="J93" s="20"/>
      <c r="K93" s="20"/>
      <c r="L93" s="20"/>
      <c r="M93" s="20"/>
      <c r="N93" s="19">
        <v>15953</v>
      </c>
      <c r="O93" s="20"/>
    </row>
    <row r="94" spans="1:257" s="1" customFormat="1" ht="34.9" hidden="1" customHeight="1">
      <c r="A94" s="16"/>
      <c r="B94" s="34" t="s">
        <v>150</v>
      </c>
      <c r="C94" s="20"/>
      <c r="D94" s="20"/>
      <c r="E94" s="20"/>
      <c r="F94" s="20"/>
      <c r="G94" s="20"/>
      <c r="H94" s="20"/>
      <c r="I94" s="20"/>
      <c r="J94" s="20"/>
      <c r="K94" s="20"/>
      <c r="L94" s="20"/>
      <c r="M94" s="20"/>
      <c r="N94" s="19">
        <v>450</v>
      </c>
      <c r="O94" s="20"/>
    </row>
    <row r="95" spans="1:257" s="1" customFormat="1" ht="34.9" hidden="1" customHeight="1">
      <c r="A95" s="16"/>
      <c r="B95" s="34" t="s">
        <v>151</v>
      </c>
      <c r="C95" s="20"/>
      <c r="D95" s="20"/>
      <c r="E95" s="20"/>
      <c r="F95" s="20"/>
      <c r="G95" s="20"/>
      <c r="H95" s="20"/>
      <c r="I95" s="20"/>
      <c r="J95" s="20"/>
      <c r="K95" s="20"/>
      <c r="L95" s="20"/>
      <c r="M95" s="20"/>
      <c r="N95" s="19">
        <v>1600</v>
      </c>
      <c r="O95" s="20"/>
    </row>
    <row r="96" spans="1:257" s="1" customFormat="1" ht="19.899999999999999" customHeight="1">
      <c r="A96" s="180" t="s">
        <v>152</v>
      </c>
      <c r="B96" s="180"/>
      <c r="C96" s="11">
        <f>D96+E96</f>
        <v>6098204</v>
      </c>
      <c r="D96" s="10">
        <f>SUM(D97:D99)</f>
        <v>1230909</v>
      </c>
      <c r="E96" s="10">
        <f>SUM(E97:E99)</f>
        <v>4867295</v>
      </c>
      <c r="F96" s="11">
        <f>G96+H96</f>
        <v>6098204</v>
      </c>
      <c r="G96" s="11">
        <f>SUM(G97:G99)</f>
        <v>1230909</v>
      </c>
      <c r="H96" s="11">
        <f>SUM(H97:H99)</f>
        <v>4867295</v>
      </c>
      <c r="I96" s="11"/>
      <c r="J96" s="11"/>
      <c r="K96" s="11"/>
      <c r="L96" s="11"/>
      <c r="M96" s="11"/>
      <c r="N96" s="11"/>
      <c r="O96" s="11"/>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row>
    <row r="97" spans="1:1024" s="1" customFormat="1" ht="19.899999999999999" customHeight="1">
      <c r="A97" s="12" t="s">
        <v>153</v>
      </c>
      <c r="B97" s="13" t="s">
        <v>154</v>
      </c>
      <c r="C97" s="14">
        <v>117180</v>
      </c>
      <c r="D97" s="14">
        <v>64472</v>
      </c>
      <c r="E97" s="14">
        <f>C97-D97</f>
        <v>52708</v>
      </c>
      <c r="F97" s="14">
        <v>117180</v>
      </c>
      <c r="G97" s="14">
        <v>64472</v>
      </c>
      <c r="H97" s="14">
        <f>F97-G97</f>
        <v>52708</v>
      </c>
      <c r="I97" s="15"/>
      <c r="J97" s="15"/>
      <c r="K97" s="15"/>
      <c r="L97" s="15"/>
      <c r="M97" s="15"/>
      <c r="N97" s="15"/>
      <c r="O97" s="15"/>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row>
    <row r="98" spans="1:1024" s="1" customFormat="1" ht="19.899999999999999" customHeight="1">
      <c r="A98" s="12" t="s">
        <v>155</v>
      </c>
      <c r="B98" s="23" t="s">
        <v>156</v>
      </c>
      <c r="C98" s="14">
        <v>1295532</v>
      </c>
      <c r="D98" s="14">
        <v>1166437</v>
      </c>
      <c r="E98" s="14">
        <f>C98-D98</f>
        <v>129095</v>
      </c>
      <c r="F98" s="14">
        <v>1295532</v>
      </c>
      <c r="G98" s="14">
        <v>1166437</v>
      </c>
      <c r="H98" s="14">
        <f>F98-G98</f>
        <v>129095</v>
      </c>
      <c r="I98" s="15"/>
      <c r="J98" s="15"/>
      <c r="K98" s="15"/>
      <c r="L98" s="15"/>
      <c r="M98" s="15"/>
      <c r="N98" s="15"/>
      <c r="O98" s="15"/>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row>
    <row r="99" spans="1:1024" s="1" customFormat="1" ht="19.899999999999999" customHeight="1">
      <c r="A99" s="12" t="s">
        <v>157</v>
      </c>
      <c r="B99" s="13" t="s">
        <v>158</v>
      </c>
      <c r="C99" s="14">
        <f>D99+E99</f>
        <v>4685492</v>
      </c>
      <c r="D99" s="14">
        <f>SUM(D100:D102)</f>
        <v>0</v>
      </c>
      <c r="E99" s="14">
        <f>SUM(E100:E102)</f>
        <v>4685492</v>
      </c>
      <c r="F99" s="14">
        <f>G99+H99</f>
        <v>4685492</v>
      </c>
      <c r="G99" s="14">
        <f>SUM(G100:G102)</f>
        <v>0</v>
      </c>
      <c r="H99" s="14">
        <f>SUM(H100:H102)</f>
        <v>4685492</v>
      </c>
      <c r="I99" s="15"/>
      <c r="J99" s="15"/>
      <c r="K99" s="15"/>
      <c r="L99" s="15"/>
      <c r="M99" s="15"/>
      <c r="N99" s="15"/>
      <c r="O99" s="15"/>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row>
    <row r="100" spans="1:1024" ht="34.9" hidden="1" customHeight="1">
      <c r="A100" s="16"/>
      <c r="B100" s="22" t="s">
        <v>159</v>
      </c>
      <c r="C100" s="18">
        <f>D100+E100</f>
        <v>377731</v>
      </c>
      <c r="D100" s="18">
        <v>0</v>
      </c>
      <c r="E100" s="18">
        <v>377731</v>
      </c>
      <c r="F100" s="18">
        <f>G100+H100</f>
        <v>377731</v>
      </c>
      <c r="G100" s="18">
        <v>0</v>
      </c>
      <c r="H100" s="18">
        <v>377731</v>
      </c>
      <c r="I100" s="20"/>
      <c r="J100" s="20"/>
      <c r="K100" s="20"/>
      <c r="L100" s="20"/>
      <c r="M100" s="20"/>
      <c r="N100" s="20"/>
      <c r="O100" s="2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34.9" customHeight="1">
      <c r="A101" s="16"/>
      <c r="B101" s="22" t="s">
        <v>160</v>
      </c>
      <c r="C101" s="18">
        <f>D101+E101</f>
        <v>463349</v>
      </c>
      <c r="D101" s="18">
        <v>0</v>
      </c>
      <c r="E101" s="20">
        <f>H101</f>
        <v>463349</v>
      </c>
      <c r="F101" s="18">
        <f>G101+H101</f>
        <v>463349</v>
      </c>
      <c r="G101" s="18">
        <v>0</v>
      </c>
      <c r="H101" s="18">
        <v>463349</v>
      </c>
      <c r="I101" s="20"/>
      <c r="J101" s="20"/>
      <c r="K101" s="20"/>
      <c r="L101" s="20"/>
      <c r="M101" s="178">
        <f>62673+26885+12608</f>
        <v>102166</v>
      </c>
      <c r="N101" s="20"/>
      <c r="O101" s="20"/>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9.899999999999999" hidden="1" customHeight="1">
      <c r="A102" s="16"/>
      <c r="B102" s="21" t="s">
        <v>161</v>
      </c>
      <c r="C102" s="18">
        <f>D102+E102</f>
        <v>3844412</v>
      </c>
      <c r="D102" s="18">
        <v>0</v>
      </c>
      <c r="E102" s="18">
        <v>3844412</v>
      </c>
      <c r="F102" s="18">
        <f>G102+H102</f>
        <v>3844412</v>
      </c>
      <c r="G102" s="18">
        <v>0</v>
      </c>
      <c r="H102" s="18">
        <v>3844412</v>
      </c>
      <c r="I102" s="20"/>
      <c r="J102" s="20"/>
      <c r="K102" s="20"/>
      <c r="L102" s="20"/>
      <c r="M102" s="177"/>
      <c r="N102" s="20"/>
      <c r="O102" s="20"/>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5.6" customHeight="1">
      <c r="A103" s="4" t="s">
        <v>326</v>
      </c>
      <c r="B103" s="36"/>
      <c r="C103" s="142"/>
      <c r="D103" s="142" t="s">
        <v>327</v>
      </c>
      <c r="E103" s="142"/>
      <c r="F103" s="142"/>
      <c r="G103" s="142"/>
      <c r="H103" s="142"/>
      <c r="I103" s="142"/>
      <c r="J103" s="142" t="s">
        <v>328</v>
      </c>
      <c r="K103" s="142"/>
      <c r="L103" s="142"/>
      <c r="M103" s="142"/>
      <c r="N103" s="142"/>
      <c r="O103" s="142"/>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4.95" customHeight="1">
      <c r="A104" s="1" t="s">
        <v>162</v>
      </c>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1" customHeight="1">
      <c r="A105" s="36" t="s">
        <v>163</v>
      </c>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4" customHeight="1">
      <c r="A106" s="37" t="s">
        <v>164</v>
      </c>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4" customHeight="1">
      <c r="A107" s="37" t="s">
        <v>165</v>
      </c>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24" customHeight="1">
      <c r="A108" s="37" t="s">
        <v>166</v>
      </c>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4" customHeight="1">
      <c r="A109" s="37" t="s">
        <v>167</v>
      </c>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4" customHeight="1">
      <c r="A110" s="37" t="s">
        <v>168</v>
      </c>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s="4" customFormat="1" ht="24" customHeight="1">
      <c r="A111" s="37" t="s">
        <v>169</v>
      </c>
    </row>
    <row r="112" spans="1:1024" s="4" customFormat="1" ht="24" customHeight="1">
      <c r="A112" s="37" t="s">
        <v>170</v>
      </c>
    </row>
    <row r="113" spans="1:1024" s="4" customFormat="1" ht="24" customHeight="1">
      <c r="A113" s="37" t="s">
        <v>171</v>
      </c>
    </row>
    <row r="114" spans="1:1024" s="4" customFormat="1" ht="24" customHeight="1">
      <c r="A114" s="37" t="s">
        <v>172</v>
      </c>
    </row>
    <row r="115" spans="1:1024" s="4" customFormat="1" ht="24" customHeight="1">
      <c r="A115" s="37" t="s">
        <v>173</v>
      </c>
    </row>
    <row r="116" spans="1:1024" ht="24" customHeight="1">
      <c r="A116" s="37" t="s">
        <v>174</v>
      </c>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4" customHeight="1">
      <c r="A117" s="37" t="s">
        <v>175</v>
      </c>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4" customHeight="1">
      <c r="A118" s="37" t="s">
        <v>176</v>
      </c>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4" customHeight="1">
      <c r="A119" s="37" t="s">
        <v>177</v>
      </c>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4" customHeight="1">
      <c r="A120" s="37" t="s">
        <v>178</v>
      </c>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4" customHeight="1">
      <c r="A121" s="37" t="s">
        <v>179</v>
      </c>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4" customHeight="1">
      <c r="A122" s="37" t="s">
        <v>180</v>
      </c>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4" customHeight="1">
      <c r="A123" s="37" t="s">
        <v>181</v>
      </c>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6.5" customHeight="1">
      <c r="A124" s="183" t="s">
        <v>10</v>
      </c>
      <c r="B124" s="184" t="s">
        <v>182</v>
      </c>
      <c r="C124" s="184" t="s">
        <v>183</v>
      </c>
      <c r="D124" s="184"/>
      <c r="E124" s="184"/>
      <c r="F124" s="184"/>
      <c r="G124" s="184"/>
      <c r="H124" s="184"/>
      <c r="I124" s="184"/>
      <c r="J124" s="184"/>
      <c r="K124" s="184"/>
      <c r="L124" s="184"/>
      <c r="M124" s="184"/>
      <c r="N124" s="183" t="s">
        <v>13</v>
      </c>
      <c r="O124" s="183"/>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 customHeight="1">
      <c r="A125" s="183"/>
      <c r="B125" s="184"/>
      <c r="C125" s="184" t="s">
        <v>1</v>
      </c>
      <c r="D125" s="183" t="s">
        <v>21</v>
      </c>
      <c r="E125" s="187" t="s">
        <v>15</v>
      </c>
      <c r="F125" s="184" t="s">
        <v>16</v>
      </c>
      <c r="G125" s="184"/>
      <c r="H125" s="184"/>
      <c r="I125" s="184" t="s">
        <v>17</v>
      </c>
      <c r="J125" s="184"/>
      <c r="K125" s="184"/>
      <c r="L125" s="184"/>
      <c r="M125" s="183" t="s">
        <v>18</v>
      </c>
      <c r="N125" s="183" t="s">
        <v>19</v>
      </c>
      <c r="O125" s="183" t="s">
        <v>18</v>
      </c>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40.5" customHeight="1">
      <c r="A126" s="183"/>
      <c r="B126" s="184"/>
      <c r="C126" s="184"/>
      <c r="D126" s="183"/>
      <c r="E126" s="187"/>
      <c r="F126" s="7" t="s">
        <v>20</v>
      </c>
      <c r="G126" s="7" t="s">
        <v>21</v>
      </c>
      <c r="H126" s="8" t="s">
        <v>15</v>
      </c>
      <c r="I126" s="6" t="s">
        <v>22</v>
      </c>
      <c r="J126" s="7" t="s">
        <v>20</v>
      </c>
      <c r="K126" s="7" t="s">
        <v>21</v>
      </c>
      <c r="L126" s="38" t="s">
        <v>15</v>
      </c>
      <c r="M126" s="183"/>
      <c r="N126" s="183"/>
      <c r="O126" s="183"/>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5.15" customHeight="1">
      <c r="A127" s="7" t="s">
        <v>157</v>
      </c>
      <c r="B127" s="39" t="s">
        <v>158</v>
      </c>
      <c r="C127" s="40">
        <v>190000</v>
      </c>
      <c r="D127" s="40">
        <v>14000</v>
      </c>
      <c r="E127" s="40">
        <v>176000</v>
      </c>
      <c r="F127" s="40">
        <v>180000</v>
      </c>
      <c r="G127" s="40">
        <v>10000</v>
      </c>
      <c r="H127" s="40">
        <v>170000</v>
      </c>
      <c r="I127" s="16"/>
      <c r="J127" s="40">
        <v>10000</v>
      </c>
      <c r="K127" s="40">
        <v>4000</v>
      </c>
      <c r="L127" s="40">
        <v>6000</v>
      </c>
      <c r="M127" s="16"/>
      <c r="N127" s="16"/>
      <c r="O127" s="16"/>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5.15" customHeight="1">
      <c r="A128" s="16"/>
      <c r="B128" s="41" t="s">
        <v>184</v>
      </c>
      <c r="C128" s="40">
        <v>5000</v>
      </c>
      <c r="D128" s="40">
        <v>2000</v>
      </c>
      <c r="E128" s="40">
        <v>3000</v>
      </c>
      <c r="F128" s="40">
        <v>5000</v>
      </c>
      <c r="G128" s="40">
        <v>2000</v>
      </c>
      <c r="H128" s="40">
        <v>3000</v>
      </c>
      <c r="I128" s="16"/>
      <c r="J128" s="40"/>
      <c r="K128" s="40"/>
      <c r="L128" s="40"/>
      <c r="M128" s="16"/>
      <c r="N128" s="16"/>
      <c r="O128" s="16"/>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5.15" customHeight="1">
      <c r="A129" s="16"/>
      <c r="B129" s="41" t="s">
        <v>185</v>
      </c>
      <c r="C129" s="40">
        <v>10000</v>
      </c>
      <c r="D129" s="40">
        <v>2000</v>
      </c>
      <c r="E129" s="40">
        <v>8000</v>
      </c>
      <c r="F129" s="16"/>
      <c r="G129" s="16"/>
      <c r="H129" s="16"/>
      <c r="I129" s="6" t="s">
        <v>186</v>
      </c>
      <c r="J129" s="40">
        <v>10000</v>
      </c>
      <c r="K129" s="40">
        <v>2000</v>
      </c>
      <c r="L129" s="40">
        <v>8000</v>
      </c>
      <c r="M129" s="16"/>
      <c r="N129" s="16"/>
      <c r="O129" s="16"/>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sheetData>
  <mergeCells count="30">
    <mergeCell ref="A7:B7"/>
    <mergeCell ref="M125:M126"/>
    <mergeCell ref="N125:N126"/>
    <mergeCell ref="O125:O126"/>
    <mergeCell ref="A96:B96"/>
    <mergeCell ref="A124:A126"/>
    <mergeCell ref="B124:B126"/>
    <mergeCell ref="C124:M124"/>
    <mergeCell ref="N124:O124"/>
    <mergeCell ref="C125:C126"/>
    <mergeCell ref="D125:D126"/>
    <mergeCell ref="E125:E126"/>
    <mergeCell ref="F125:H125"/>
    <mergeCell ref="I125:L125"/>
    <mergeCell ref="A2:O2"/>
    <mergeCell ref="A8:B8"/>
    <mergeCell ref="A1:O1"/>
    <mergeCell ref="B3:N3"/>
    <mergeCell ref="A4:A6"/>
    <mergeCell ref="B4:B6"/>
    <mergeCell ref="C4:M4"/>
    <mergeCell ref="N4:O4"/>
    <mergeCell ref="C5:C6"/>
    <mergeCell ref="D5:D6"/>
    <mergeCell ref="E5:E6"/>
    <mergeCell ref="F5:H5"/>
    <mergeCell ref="I5:L5"/>
    <mergeCell ref="M5:M6"/>
    <mergeCell ref="N5:N6"/>
    <mergeCell ref="O5:O6"/>
  </mergeCells>
  <phoneticPr fontId="30" type="noConversion"/>
  <printOptions horizontalCentered="1"/>
  <pageMargins left="0.19685039370078702" right="0.19685039370078702" top="0.39370078740157516" bottom="0.39370078740157405" header="0.31496062992126012" footer="0.19685039370078702"/>
  <pageSetup paperSize="9" scale="62" fitToWidth="0" fitToHeight="0" pageOrder="overThenDown" orientation="landscape" r:id="rId1"/>
  <headerFooter alignWithMargins="0">
    <oddFooter>&amp;C&amp;"標楷體,Regular"&amp;10第&amp;P頁，共&amp;N頁</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41"/>
  <sheetViews>
    <sheetView view="pageBreakPreview" zoomScaleNormal="100" zoomScaleSheetLayoutView="100" workbookViewId="0">
      <selection activeCell="D33" sqref="D33"/>
    </sheetView>
  </sheetViews>
  <sheetFormatPr defaultColWidth="7.125" defaultRowHeight="16.149999999999999" customHeight="1"/>
  <cols>
    <col min="1" max="1" width="13" style="2" customWidth="1"/>
    <col min="2" max="2" width="26.25" style="2" customWidth="1"/>
    <col min="3" max="3" width="25.5" style="2" customWidth="1"/>
    <col min="4" max="4" width="14" style="2" customWidth="1"/>
    <col min="5" max="5" width="22.375" style="2" customWidth="1"/>
    <col min="6" max="7" width="15.375" style="2" bestFit="1" customWidth="1"/>
    <col min="8" max="8" width="18.375" style="2" bestFit="1" customWidth="1"/>
    <col min="9" max="9" width="13.875" style="2" bestFit="1" customWidth="1"/>
    <col min="10" max="10" width="14.125" style="2" bestFit="1" customWidth="1"/>
    <col min="11" max="257" width="7.5" style="2" customWidth="1"/>
    <col min="258" max="1024" width="7.5" customWidth="1"/>
    <col min="1025" max="1025" width="7.125" customWidth="1"/>
  </cols>
  <sheetData>
    <row r="1" spans="1:10" ht="35.450000000000003" customHeight="1">
      <c r="A1" s="190" t="s">
        <v>187</v>
      </c>
      <c r="B1" s="190"/>
      <c r="C1" s="190"/>
      <c r="D1" s="190"/>
      <c r="E1" s="190"/>
      <c r="F1" s="190"/>
      <c r="G1" s="190"/>
      <c r="H1" s="190"/>
      <c r="I1" s="190"/>
      <c r="J1" s="190"/>
    </row>
    <row r="2" spans="1:10" ht="22.15" customHeight="1">
      <c r="A2" s="190" t="s">
        <v>285</v>
      </c>
      <c r="B2" s="190"/>
      <c r="C2" s="190"/>
      <c r="D2" s="190"/>
      <c r="E2" s="190"/>
      <c r="F2" s="190"/>
      <c r="G2" s="190"/>
      <c r="H2" s="190"/>
      <c r="I2" s="190"/>
      <c r="J2" s="190"/>
    </row>
    <row r="3" spans="1:10" s="2" customFormat="1" ht="23.25" customHeight="1">
      <c r="A3" s="42" t="s">
        <v>188</v>
      </c>
      <c r="B3" s="43"/>
      <c r="C3" s="44"/>
      <c r="D3" s="191" t="s">
        <v>287</v>
      </c>
      <c r="E3" s="191"/>
      <c r="G3" s="44"/>
      <c r="H3" s="44"/>
      <c r="J3" s="3" t="s">
        <v>0</v>
      </c>
    </row>
    <row r="4" spans="1:10" s="69" customFormat="1" ht="19.5">
      <c r="A4" s="192" t="s">
        <v>189</v>
      </c>
      <c r="B4" s="192" t="s">
        <v>182</v>
      </c>
      <c r="C4" s="192" t="s">
        <v>190</v>
      </c>
      <c r="D4" s="192" t="s">
        <v>191</v>
      </c>
      <c r="E4" s="192" t="s">
        <v>192</v>
      </c>
      <c r="F4" s="192" t="s">
        <v>193</v>
      </c>
      <c r="G4" s="192"/>
      <c r="H4" s="192"/>
      <c r="I4" s="192" t="s">
        <v>194</v>
      </c>
      <c r="J4" s="192"/>
    </row>
    <row r="5" spans="1:10" s="69" customFormat="1" ht="55.5">
      <c r="A5" s="192"/>
      <c r="B5" s="192"/>
      <c r="C5" s="192"/>
      <c r="D5" s="192"/>
      <c r="E5" s="192"/>
      <c r="F5" s="70" t="s">
        <v>1</v>
      </c>
      <c r="G5" s="70" t="s">
        <v>195</v>
      </c>
      <c r="H5" s="70" t="s">
        <v>196</v>
      </c>
      <c r="I5" s="45" t="s">
        <v>197</v>
      </c>
      <c r="J5" s="45" t="s">
        <v>198</v>
      </c>
    </row>
    <row r="6" spans="1:10" s="68" customFormat="1" ht="28.15" customHeight="1">
      <c r="A6" s="189" t="s">
        <v>199</v>
      </c>
      <c r="B6" s="189"/>
      <c r="C6" s="189"/>
      <c r="D6" s="189"/>
      <c r="E6" s="189"/>
      <c r="F6" s="71">
        <f>F7+F38</f>
        <v>1506106</v>
      </c>
      <c r="G6" s="71">
        <f>G7+G38</f>
        <v>1149063</v>
      </c>
      <c r="H6" s="71">
        <f>H7+H38</f>
        <v>357043</v>
      </c>
      <c r="I6" s="77"/>
      <c r="J6" s="77"/>
    </row>
    <row r="7" spans="1:10" s="68" customFormat="1" ht="28.15" customHeight="1">
      <c r="A7" s="189" t="s">
        <v>200</v>
      </c>
      <c r="B7" s="189"/>
      <c r="C7" s="189"/>
      <c r="D7" s="189"/>
      <c r="E7" s="189"/>
      <c r="F7" s="76">
        <f>F8+F11+F23+F26+F28+F30+F32+F36</f>
        <v>1506106</v>
      </c>
      <c r="G7" s="76">
        <f t="shared" ref="G7:H7" si="0">G8+G11+G23+G26+G28+G30+G32+G36</f>
        <v>1149063</v>
      </c>
      <c r="H7" s="76">
        <f t="shared" si="0"/>
        <v>357043</v>
      </c>
      <c r="I7" s="75"/>
      <c r="J7" s="75"/>
    </row>
    <row r="8" spans="1:10" s="2" customFormat="1" ht="25.15" customHeight="1">
      <c r="A8" s="66" t="s">
        <v>273</v>
      </c>
      <c r="B8" s="67" t="s">
        <v>2</v>
      </c>
      <c r="C8" s="54"/>
      <c r="D8" s="54"/>
      <c r="E8" s="54"/>
      <c r="F8" s="74">
        <f>G8+H8</f>
        <v>449415</v>
      </c>
      <c r="G8" s="74">
        <f>SUM(G9:G10)</f>
        <v>206342</v>
      </c>
      <c r="H8" s="74">
        <f>SUM(H9:H10)</f>
        <v>243073</v>
      </c>
      <c r="I8" s="73"/>
      <c r="J8" s="73"/>
    </row>
    <row r="9" spans="1:10" s="2" customFormat="1" ht="66">
      <c r="A9" s="50" t="s">
        <v>202</v>
      </c>
      <c r="B9" s="51" t="s">
        <v>201</v>
      </c>
      <c r="C9" s="52" t="s">
        <v>203</v>
      </c>
      <c r="D9" s="53" t="s">
        <v>204</v>
      </c>
      <c r="E9" s="62" t="s">
        <v>205</v>
      </c>
      <c r="F9" s="78">
        <f t="shared" ref="F9:F38" si="1">G9+H9</f>
        <v>259723</v>
      </c>
      <c r="G9" s="79">
        <v>206342</v>
      </c>
      <c r="H9" s="78">
        <v>53381</v>
      </c>
      <c r="I9" s="80"/>
      <c r="J9" s="80"/>
    </row>
    <row r="10" spans="1:10" s="2" customFormat="1" ht="66">
      <c r="A10" s="50" t="s">
        <v>206</v>
      </c>
      <c r="B10" s="51" t="s">
        <v>207</v>
      </c>
      <c r="C10" s="52" t="s">
        <v>208</v>
      </c>
      <c r="D10" s="53" t="s">
        <v>209</v>
      </c>
      <c r="E10" s="62" t="s">
        <v>210</v>
      </c>
      <c r="F10" s="78">
        <f t="shared" si="1"/>
        <v>189692</v>
      </c>
      <c r="G10" s="78">
        <v>0</v>
      </c>
      <c r="H10" s="78">
        <v>189692</v>
      </c>
      <c r="I10" s="80"/>
      <c r="J10" s="80"/>
    </row>
    <row r="11" spans="1:10" s="2" customFormat="1" ht="25.15" customHeight="1">
      <c r="A11" s="46" t="s">
        <v>211</v>
      </c>
      <c r="B11" s="47" t="s">
        <v>212</v>
      </c>
      <c r="C11" s="48"/>
      <c r="D11" s="49" t="s">
        <v>213</v>
      </c>
      <c r="E11" s="54"/>
      <c r="F11" s="74">
        <f t="shared" si="1"/>
        <v>337990</v>
      </c>
      <c r="G11" s="81">
        <f>SUM(G12:G22)</f>
        <v>337990</v>
      </c>
      <c r="H11" s="81">
        <f>SUM(H12:H22)</f>
        <v>0</v>
      </c>
      <c r="I11" s="73"/>
      <c r="J11" s="73"/>
    </row>
    <row r="12" spans="1:10" s="57" customFormat="1" ht="82.5">
      <c r="A12" s="50" t="s">
        <v>214</v>
      </c>
      <c r="B12" s="51" t="s">
        <v>212</v>
      </c>
      <c r="C12" s="52" t="s">
        <v>215</v>
      </c>
      <c r="D12" s="55" t="s">
        <v>216</v>
      </c>
      <c r="E12" s="63" t="s">
        <v>280</v>
      </c>
      <c r="F12" s="78">
        <f t="shared" si="1"/>
        <v>19872</v>
      </c>
      <c r="G12" s="82">
        <v>19872</v>
      </c>
      <c r="H12" s="83">
        <v>0</v>
      </c>
      <c r="I12" s="84"/>
      <c r="J12" s="84"/>
    </row>
    <row r="13" spans="1:10" s="57" customFormat="1" ht="82.5">
      <c r="A13" s="50" t="s">
        <v>217</v>
      </c>
      <c r="B13" s="51" t="s">
        <v>212</v>
      </c>
      <c r="C13" s="52" t="s">
        <v>218</v>
      </c>
      <c r="D13" s="55" t="s">
        <v>219</v>
      </c>
      <c r="E13" s="63" t="s">
        <v>280</v>
      </c>
      <c r="F13" s="78">
        <f t="shared" si="1"/>
        <v>19617</v>
      </c>
      <c r="G13" s="82">
        <v>19617</v>
      </c>
      <c r="H13" s="83">
        <v>0</v>
      </c>
      <c r="I13" s="84"/>
      <c r="J13" s="84"/>
    </row>
    <row r="14" spans="1:10" s="57" customFormat="1" ht="82.5">
      <c r="A14" s="50" t="s">
        <v>220</v>
      </c>
      <c r="B14" s="51" t="s">
        <v>212</v>
      </c>
      <c r="C14" s="52" t="s">
        <v>221</v>
      </c>
      <c r="D14" s="55" t="s">
        <v>222</v>
      </c>
      <c r="E14" s="63" t="s">
        <v>280</v>
      </c>
      <c r="F14" s="78">
        <f t="shared" si="1"/>
        <v>14088</v>
      </c>
      <c r="G14" s="82">
        <v>14088</v>
      </c>
      <c r="H14" s="83">
        <v>0</v>
      </c>
      <c r="I14" s="84"/>
      <c r="J14" s="84"/>
    </row>
    <row r="15" spans="1:10" s="57" customFormat="1" ht="82.5">
      <c r="A15" s="50" t="s">
        <v>223</v>
      </c>
      <c r="B15" s="51" t="s">
        <v>212</v>
      </c>
      <c r="C15" s="52" t="s">
        <v>224</v>
      </c>
      <c r="D15" s="55" t="s">
        <v>225</v>
      </c>
      <c r="E15" s="63" t="s">
        <v>280</v>
      </c>
      <c r="F15" s="78">
        <f t="shared" si="1"/>
        <v>72612</v>
      </c>
      <c r="G15" s="82">
        <v>72612</v>
      </c>
      <c r="H15" s="83">
        <v>0</v>
      </c>
      <c r="I15" s="84"/>
      <c r="J15" s="84"/>
    </row>
    <row r="16" spans="1:10" s="57" customFormat="1" ht="82.5">
      <c r="A16" s="50" t="s">
        <v>226</v>
      </c>
      <c r="B16" s="51" t="s">
        <v>212</v>
      </c>
      <c r="C16" s="52" t="s">
        <v>227</v>
      </c>
      <c r="D16" s="55" t="s">
        <v>228</v>
      </c>
      <c r="E16" s="63" t="s">
        <v>280</v>
      </c>
      <c r="F16" s="78">
        <f t="shared" si="1"/>
        <v>55256</v>
      </c>
      <c r="G16" s="82">
        <v>55256</v>
      </c>
      <c r="H16" s="83">
        <v>0</v>
      </c>
      <c r="I16" s="84"/>
      <c r="J16" s="84"/>
    </row>
    <row r="17" spans="1:10" s="57" customFormat="1" ht="82.5">
      <c r="A17" s="50" t="s">
        <v>229</v>
      </c>
      <c r="B17" s="51" t="s">
        <v>212</v>
      </c>
      <c r="C17" s="52" t="s">
        <v>230</v>
      </c>
      <c r="D17" s="55" t="s">
        <v>231</v>
      </c>
      <c r="E17" s="63" t="s">
        <v>280</v>
      </c>
      <c r="F17" s="78">
        <f t="shared" si="1"/>
        <v>25717</v>
      </c>
      <c r="G17" s="82">
        <v>25717</v>
      </c>
      <c r="H17" s="83">
        <v>0</v>
      </c>
      <c r="I17" s="84"/>
      <c r="J17" s="84"/>
    </row>
    <row r="18" spans="1:10" s="57" customFormat="1" ht="82.5">
      <c r="A18" s="50" t="s">
        <v>232</v>
      </c>
      <c r="B18" s="51" t="s">
        <v>212</v>
      </c>
      <c r="C18" s="52" t="s">
        <v>233</v>
      </c>
      <c r="D18" s="55" t="s">
        <v>234</v>
      </c>
      <c r="E18" s="63" t="s">
        <v>280</v>
      </c>
      <c r="F18" s="78">
        <f t="shared" si="1"/>
        <v>43120</v>
      </c>
      <c r="G18" s="82">
        <v>43120</v>
      </c>
      <c r="H18" s="83">
        <v>0</v>
      </c>
      <c r="I18" s="84"/>
      <c r="J18" s="84"/>
    </row>
    <row r="19" spans="1:10" s="57" customFormat="1" ht="82.5">
      <c r="A19" s="50" t="s">
        <v>279</v>
      </c>
      <c r="B19" s="51" t="s">
        <v>212</v>
      </c>
      <c r="C19" s="52" t="s">
        <v>236</v>
      </c>
      <c r="D19" s="55" t="s">
        <v>237</v>
      </c>
      <c r="E19" s="63" t="s">
        <v>280</v>
      </c>
      <c r="F19" s="78">
        <f t="shared" si="1"/>
        <v>48990</v>
      </c>
      <c r="G19" s="82">
        <v>48990</v>
      </c>
      <c r="H19" s="83">
        <v>0</v>
      </c>
      <c r="I19" s="84"/>
      <c r="J19" s="84"/>
    </row>
    <row r="20" spans="1:10" s="57" customFormat="1" ht="82.5">
      <c r="A20" s="50" t="s">
        <v>235</v>
      </c>
      <c r="B20" s="51" t="s">
        <v>212</v>
      </c>
      <c r="C20" s="52" t="s">
        <v>239</v>
      </c>
      <c r="D20" s="55" t="s">
        <v>240</v>
      </c>
      <c r="E20" s="63" t="s">
        <v>280</v>
      </c>
      <c r="F20" s="78">
        <f t="shared" si="1"/>
        <v>31607</v>
      </c>
      <c r="G20" s="82">
        <v>31607</v>
      </c>
      <c r="H20" s="83">
        <v>0</v>
      </c>
      <c r="I20" s="84"/>
      <c r="J20" s="84"/>
    </row>
    <row r="21" spans="1:10" s="57" customFormat="1" ht="82.5">
      <c r="A21" s="50" t="s">
        <v>238</v>
      </c>
      <c r="B21" s="51" t="s">
        <v>212</v>
      </c>
      <c r="C21" s="52" t="s">
        <v>242</v>
      </c>
      <c r="D21" s="55" t="s">
        <v>243</v>
      </c>
      <c r="E21" s="63" t="s">
        <v>280</v>
      </c>
      <c r="F21" s="78">
        <f t="shared" si="1"/>
        <v>2969</v>
      </c>
      <c r="G21" s="82">
        <v>2969</v>
      </c>
      <c r="H21" s="83">
        <v>0</v>
      </c>
      <c r="I21" s="84"/>
      <c r="J21" s="84"/>
    </row>
    <row r="22" spans="1:10" s="57" customFormat="1" ht="82.5">
      <c r="A22" s="50" t="s">
        <v>241</v>
      </c>
      <c r="B22" s="51" t="s">
        <v>212</v>
      </c>
      <c r="C22" s="52" t="s">
        <v>244</v>
      </c>
      <c r="D22" s="55" t="s">
        <v>245</v>
      </c>
      <c r="E22" s="63" t="s">
        <v>280</v>
      </c>
      <c r="F22" s="78">
        <f t="shared" si="1"/>
        <v>4142</v>
      </c>
      <c r="G22" s="82">
        <v>4142</v>
      </c>
      <c r="H22" s="83">
        <v>0</v>
      </c>
      <c r="I22" s="84"/>
      <c r="J22" s="84"/>
    </row>
    <row r="23" spans="1:10" s="57" customFormat="1" ht="25.15" customHeight="1">
      <c r="A23" s="72" t="s">
        <v>275</v>
      </c>
      <c r="B23" s="67" t="s">
        <v>276</v>
      </c>
      <c r="C23" s="54"/>
      <c r="D23" s="54"/>
      <c r="E23" s="54"/>
      <c r="F23" s="74">
        <f t="shared" si="1"/>
        <v>135375</v>
      </c>
      <c r="G23" s="65">
        <f>SUM(G24:G25)</f>
        <v>135375</v>
      </c>
      <c r="H23" s="81">
        <f>SUM(H24:H25)</f>
        <v>0</v>
      </c>
      <c r="I23" s="65"/>
      <c r="J23" s="65"/>
    </row>
    <row r="24" spans="1:10" s="2" customFormat="1" ht="66">
      <c r="A24" s="58" t="s">
        <v>277</v>
      </c>
      <c r="B24" s="51" t="s">
        <v>7</v>
      </c>
      <c r="C24" s="52" t="s">
        <v>246</v>
      </c>
      <c r="D24" s="55" t="s">
        <v>204</v>
      </c>
      <c r="E24" s="63" t="s">
        <v>5</v>
      </c>
      <c r="F24" s="78">
        <f t="shared" si="1"/>
        <v>120948</v>
      </c>
      <c r="G24" s="79">
        <v>120948</v>
      </c>
      <c r="H24" s="83">
        <v>0</v>
      </c>
      <c r="I24" s="80"/>
      <c r="J24" s="80"/>
    </row>
    <row r="25" spans="1:10" s="2" customFormat="1" ht="49.5">
      <c r="A25" s="58" t="s">
        <v>278</v>
      </c>
      <c r="B25" s="51" t="s">
        <v>7</v>
      </c>
      <c r="C25" s="52" t="s">
        <v>247</v>
      </c>
      <c r="D25" s="55" t="s">
        <v>204</v>
      </c>
      <c r="E25" s="63" t="s">
        <v>6</v>
      </c>
      <c r="F25" s="78">
        <f t="shared" si="1"/>
        <v>14427</v>
      </c>
      <c r="G25" s="79">
        <v>14427</v>
      </c>
      <c r="H25" s="83">
        <v>0</v>
      </c>
      <c r="I25" s="80"/>
      <c r="J25" s="80"/>
    </row>
    <row r="26" spans="1:10" s="2" customFormat="1" ht="25.15" customHeight="1">
      <c r="A26" s="72" t="s">
        <v>281</v>
      </c>
      <c r="B26" s="67" t="s">
        <v>3</v>
      </c>
      <c r="C26" s="54"/>
      <c r="D26" s="54"/>
      <c r="E26" s="54"/>
      <c r="F26" s="74">
        <f t="shared" si="1"/>
        <v>30000</v>
      </c>
      <c r="G26" s="65">
        <f>SUM(G27)</f>
        <v>30000</v>
      </c>
      <c r="H26" s="81">
        <f>SUM(H27)</f>
        <v>0</v>
      </c>
      <c r="I26" s="54"/>
      <c r="J26" s="54"/>
    </row>
    <row r="27" spans="1:10" s="2" customFormat="1" ht="49.5">
      <c r="A27" s="58" t="s">
        <v>248</v>
      </c>
      <c r="B27" s="51" t="s">
        <v>249</v>
      </c>
      <c r="C27" s="52" t="s">
        <v>250</v>
      </c>
      <c r="D27" s="55" t="s">
        <v>204</v>
      </c>
      <c r="E27" s="63" t="s">
        <v>272</v>
      </c>
      <c r="F27" s="78">
        <f t="shared" si="1"/>
        <v>30000</v>
      </c>
      <c r="G27" s="79">
        <v>30000</v>
      </c>
      <c r="H27" s="78">
        <v>0</v>
      </c>
      <c r="I27" s="80"/>
      <c r="J27" s="80"/>
    </row>
    <row r="28" spans="1:10" ht="25.15" customHeight="1">
      <c r="A28" s="72" t="s">
        <v>251</v>
      </c>
      <c r="B28" s="67" t="s">
        <v>282</v>
      </c>
      <c r="C28" s="54"/>
      <c r="D28" s="54"/>
      <c r="E28" s="54"/>
      <c r="F28" s="74">
        <f t="shared" si="1"/>
        <v>310328</v>
      </c>
      <c r="G28" s="65">
        <f>SUM(G29)</f>
        <v>196358</v>
      </c>
      <c r="H28" s="65">
        <f>SUM(H29)</f>
        <v>113970</v>
      </c>
      <c r="I28" s="54"/>
      <c r="J28" s="54"/>
    </row>
    <row r="29" spans="1:10" s="2" customFormat="1" ht="49.5">
      <c r="A29" s="58" t="s">
        <v>251</v>
      </c>
      <c r="B29" s="51" t="s">
        <v>252</v>
      </c>
      <c r="C29" s="52" t="s">
        <v>253</v>
      </c>
      <c r="D29" s="55" t="s">
        <v>213</v>
      </c>
      <c r="E29" s="56"/>
      <c r="F29" s="78">
        <f t="shared" si="1"/>
        <v>310328</v>
      </c>
      <c r="G29" s="79">
        <v>196358</v>
      </c>
      <c r="H29" s="78">
        <v>113970</v>
      </c>
      <c r="I29" s="80"/>
      <c r="J29" s="80"/>
    </row>
    <row r="30" spans="1:10" ht="28.15" customHeight="1">
      <c r="A30" s="72" t="s">
        <v>254</v>
      </c>
      <c r="B30" s="67" t="s">
        <v>283</v>
      </c>
      <c r="C30" s="54"/>
      <c r="D30" s="54"/>
      <c r="E30" s="54"/>
      <c r="F30" s="74">
        <f t="shared" si="1"/>
        <v>143536</v>
      </c>
      <c r="G30" s="65">
        <f>SUM(G31)</f>
        <v>143536</v>
      </c>
      <c r="H30" s="81">
        <f>SUM(H31)</f>
        <v>0</v>
      </c>
      <c r="I30" s="54"/>
      <c r="J30" s="54"/>
    </row>
    <row r="31" spans="1:10" s="2" customFormat="1" ht="33">
      <c r="A31" s="58" t="s">
        <v>254</v>
      </c>
      <c r="B31" s="51" t="s">
        <v>255</v>
      </c>
      <c r="C31" s="52" t="s">
        <v>256</v>
      </c>
      <c r="D31" s="55" t="s">
        <v>213</v>
      </c>
      <c r="E31" s="56"/>
      <c r="F31" s="78">
        <f t="shared" si="1"/>
        <v>143536</v>
      </c>
      <c r="G31" s="79">
        <v>143536</v>
      </c>
      <c r="H31" s="78">
        <v>0</v>
      </c>
      <c r="I31" s="80"/>
      <c r="J31" s="80"/>
    </row>
    <row r="32" spans="1:10" ht="33" customHeight="1">
      <c r="A32" s="72" t="s">
        <v>274</v>
      </c>
      <c r="B32" s="67" t="s">
        <v>4</v>
      </c>
      <c r="C32" s="54"/>
      <c r="D32" s="147"/>
      <c r="E32" s="54"/>
      <c r="F32" s="74">
        <f t="shared" si="1"/>
        <v>34395</v>
      </c>
      <c r="G32" s="65">
        <f>SUM(G33:G35)</f>
        <v>34395</v>
      </c>
      <c r="H32" s="81">
        <f>SUM(H33:H35)</f>
        <v>0</v>
      </c>
      <c r="I32" s="54"/>
      <c r="J32" s="54"/>
    </row>
    <row r="33" spans="1:10" s="2" customFormat="1" ht="49.5">
      <c r="A33" s="58" t="s">
        <v>257</v>
      </c>
      <c r="B33" s="51" t="s">
        <v>258</v>
      </c>
      <c r="C33" s="52" t="s">
        <v>259</v>
      </c>
      <c r="D33" s="52" t="s">
        <v>260</v>
      </c>
      <c r="E33" s="56"/>
      <c r="F33" s="78">
        <f t="shared" si="1"/>
        <v>1479</v>
      </c>
      <c r="G33" s="79">
        <v>1479</v>
      </c>
      <c r="H33" s="78">
        <v>0</v>
      </c>
      <c r="I33" s="80"/>
      <c r="J33" s="80"/>
    </row>
    <row r="34" spans="1:10" s="2" customFormat="1" ht="49.5">
      <c r="A34" s="58" t="s">
        <v>261</v>
      </c>
      <c r="B34" s="51" t="s">
        <v>258</v>
      </c>
      <c r="C34" s="52" t="s">
        <v>259</v>
      </c>
      <c r="D34" s="61" t="s">
        <v>204</v>
      </c>
      <c r="E34" s="63" t="s">
        <v>262</v>
      </c>
      <c r="F34" s="78">
        <f t="shared" si="1"/>
        <v>5367</v>
      </c>
      <c r="G34" s="79">
        <v>5367</v>
      </c>
      <c r="H34" s="78">
        <v>0</v>
      </c>
      <c r="I34" s="80"/>
      <c r="J34" s="80"/>
    </row>
    <row r="35" spans="1:10" s="2" customFormat="1" ht="49.5">
      <c r="A35" s="59" t="s">
        <v>263</v>
      </c>
      <c r="B35" s="60" t="s">
        <v>258</v>
      </c>
      <c r="C35" s="61" t="s">
        <v>264</v>
      </c>
      <c r="D35" s="61" t="s">
        <v>204</v>
      </c>
      <c r="E35" s="64" t="s">
        <v>265</v>
      </c>
      <c r="F35" s="78">
        <f t="shared" si="1"/>
        <v>27549</v>
      </c>
      <c r="G35" s="85">
        <v>27549</v>
      </c>
      <c r="H35" s="78">
        <v>0</v>
      </c>
      <c r="I35" s="86"/>
      <c r="J35" s="86"/>
    </row>
    <row r="36" spans="1:10" s="2" customFormat="1" ht="36" customHeight="1">
      <c r="A36" s="87" t="s">
        <v>266</v>
      </c>
      <c r="B36" s="88" t="s">
        <v>267</v>
      </c>
      <c r="C36" s="89"/>
      <c r="D36" s="89"/>
      <c r="E36" s="89"/>
      <c r="F36" s="90">
        <f t="shared" si="1"/>
        <v>65067</v>
      </c>
      <c r="G36" s="91">
        <f>SUM(G37:G38)</f>
        <v>65067</v>
      </c>
      <c r="H36" s="92">
        <f>SUM(H37:H38)</f>
        <v>0</v>
      </c>
      <c r="I36" s="91"/>
      <c r="J36" s="91"/>
    </row>
    <row r="37" spans="1:10" s="2" customFormat="1" ht="50.25" thickBot="1">
      <c r="A37" s="102" t="s">
        <v>266</v>
      </c>
      <c r="B37" s="103" t="s">
        <v>267</v>
      </c>
      <c r="C37" s="104" t="s">
        <v>267</v>
      </c>
      <c r="D37" s="105" t="s">
        <v>209</v>
      </c>
      <c r="E37" s="106" t="s">
        <v>284</v>
      </c>
      <c r="F37" s="107">
        <f t="shared" si="1"/>
        <v>65067</v>
      </c>
      <c r="G37" s="108">
        <v>65067</v>
      </c>
      <c r="H37" s="109">
        <v>0</v>
      </c>
      <c r="I37" s="110"/>
      <c r="J37" s="110"/>
    </row>
    <row r="38" spans="1:10" s="2" customFormat="1" ht="34.9" customHeight="1" thickTop="1">
      <c r="A38" s="93" t="s">
        <v>268</v>
      </c>
      <c r="B38" s="94" t="s">
        <v>269</v>
      </c>
      <c r="C38" s="95"/>
      <c r="D38" s="96"/>
      <c r="E38" s="97"/>
      <c r="F38" s="98">
        <f t="shared" si="1"/>
        <v>0</v>
      </c>
      <c r="G38" s="99">
        <v>0</v>
      </c>
      <c r="H38" s="100">
        <v>0</v>
      </c>
      <c r="I38" s="101"/>
      <c r="J38" s="101"/>
    </row>
    <row r="39" spans="1:10" ht="25.5" customHeight="1">
      <c r="A39" s="143" t="s">
        <v>326</v>
      </c>
      <c r="B39" s="144"/>
      <c r="C39" s="145"/>
      <c r="D39" s="145" t="s">
        <v>327</v>
      </c>
      <c r="E39" s="145"/>
      <c r="F39" s="145"/>
      <c r="G39" s="145"/>
      <c r="H39" s="146" t="s">
        <v>328</v>
      </c>
      <c r="I39" s="145"/>
      <c r="J39" s="145"/>
    </row>
    <row r="40" spans="1:10" s="2" customFormat="1" ht="16.149999999999999" customHeight="1">
      <c r="A40" s="1" t="s">
        <v>270</v>
      </c>
    </row>
    <row r="41" spans="1:10" s="2" customFormat="1" ht="16.149999999999999" customHeight="1">
      <c r="A41" s="1" t="s">
        <v>271</v>
      </c>
    </row>
  </sheetData>
  <mergeCells count="12">
    <mergeCell ref="A6:E6"/>
    <mergeCell ref="A7:E7"/>
    <mergeCell ref="A1:J1"/>
    <mergeCell ref="D3:E3"/>
    <mergeCell ref="A4:A5"/>
    <mergeCell ref="B4:B5"/>
    <mergeCell ref="C4:C5"/>
    <mergeCell ref="D4:D5"/>
    <mergeCell ref="E4:E5"/>
    <mergeCell ref="F4:H4"/>
    <mergeCell ref="I4:J4"/>
    <mergeCell ref="A2:J2"/>
  </mergeCells>
  <phoneticPr fontId="30" type="noConversion"/>
  <printOptions horizontalCentered="1"/>
  <pageMargins left="0.19685039370078741" right="0.19685039370078741" top="0.19685039370078741" bottom="0.39370078740157483" header="0.19685039370078741" footer="0.19685039370078741"/>
  <pageSetup paperSize="9" scale="80" fitToWidth="0" fitToHeight="0" pageOrder="overThenDown" orientation="landscape" r:id="rId1"/>
  <headerFooter alignWithMargins="0">
    <oddFooter>&amp;C&amp;"標楷體,標準"第&amp;P頁，共&amp;N頁</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zoomScale="60" zoomScaleNormal="100" workbookViewId="0">
      <selection activeCell="P11" sqref="P11"/>
    </sheetView>
  </sheetViews>
  <sheetFormatPr defaultColWidth="8.875" defaultRowHeight="16.5"/>
  <cols>
    <col min="1" max="16384" width="8.875" style="118"/>
  </cols>
  <sheetData>
    <row r="1" spans="1:13" ht="27.75">
      <c r="A1" s="116" t="s">
        <v>302</v>
      </c>
      <c r="B1" s="117"/>
      <c r="C1" s="117"/>
      <c r="D1" s="117"/>
      <c r="E1" s="117"/>
      <c r="F1" s="117"/>
      <c r="G1" s="117"/>
      <c r="H1" s="117"/>
      <c r="I1" s="117"/>
      <c r="J1" s="117"/>
      <c r="K1" s="117"/>
      <c r="L1" s="117"/>
      <c r="M1" s="117"/>
    </row>
    <row r="2" spans="1:13">
      <c r="A2" s="117"/>
      <c r="B2" s="117"/>
      <c r="C2" s="117"/>
      <c r="D2" s="117"/>
      <c r="E2" s="117"/>
      <c r="F2" s="117"/>
      <c r="G2" s="117"/>
      <c r="H2" s="117"/>
      <c r="I2" s="117"/>
      <c r="J2" s="117"/>
      <c r="K2" s="117"/>
      <c r="L2" s="117"/>
      <c r="M2" s="117"/>
    </row>
    <row r="3" spans="1:13">
      <c r="A3" s="117"/>
      <c r="B3" s="117"/>
      <c r="C3" s="117"/>
      <c r="D3" s="117"/>
      <c r="E3" s="117"/>
      <c r="F3" s="117"/>
      <c r="G3" s="117"/>
      <c r="H3" s="117"/>
      <c r="I3" s="117"/>
      <c r="J3" s="117"/>
      <c r="K3" s="117"/>
      <c r="L3" s="117"/>
      <c r="M3" s="117"/>
    </row>
    <row r="4" spans="1:13">
      <c r="A4" s="117"/>
      <c r="B4" s="117"/>
      <c r="C4" s="117"/>
      <c r="D4" s="117"/>
      <c r="E4" s="117"/>
      <c r="F4" s="117"/>
      <c r="G4" s="117"/>
      <c r="H4" s="117"/>
      <c r="I4" s="117"/>
      <c r="J4" s="117"/>
      <c r="K4" s="117"/>
      <c r="L4" s="117"/>
      <c r="M4" s="117"/>
    </row>
    <row r="5" spans="1:13">
      <c r="A5" s="117"/>
      <c r="B5" s="117"/>
      <c r="C5" s="117"/>
      <c r="D5" s="117"/>
      <c r="E5" s="117"/>
      <c r="F5" s="117"/>
      <c r="G5" s="117"/>
      <c r="H5" s="117"/>
      <c r="I5" s="117"/>
      <c r="J5" s="117"/>
      <c r="K5" s="117"/>
      <c r="L5" s="117"/>
      <c r="M5" s="117"/>
    </row>
    <row r="6" spans="1:13">
      <c r="A6" s="117"/>
      <c r="B6" s="117"/>
      <c r="C6" s="117"/>
      <c r="D6" s="117"/>
      <c r="E6" s="117"/>
      <c r="F6" s="117"/>
      <c r="G6" s="117"/>
      <c r="H6" s="117"/>
      <c r="I6" s="117"/>
      <c r="J6" s="117"/>
      <c r="K6" s="117"/>
      <c r="L6" s="117"/>
      <c r="M6" s="117"/>
    </row>
    <row r="7" spans="1:13">
      <c r="A7" s="117"/>
      <c r="B7" s="117"/>
      <c r="C7" s="117"/>
      <c r="D7" s="117"/>
      <c r="E7" s="117"/>
      <c r="F7" s="117"/>
      <c r="G7" s="117"/>
      <c r="H7" s="117"/>
      <c r="I7" s="117"/>
      <c r="J7" s="117"/>
      <c r="K7" s="117"/>
      <c r="L7" s="117"/>
      <c r="M7" s="117"/>
    </row>
    <row r="8" spans="1:13">
      <c r="A8" s="117"/>
      <c r="B8" s="117"/>
      <c r="C8" s="117"/>
      <c r="D8" s="117"/>
      <c r="E8" s="117"/>
      <c r="F8" s="117"/>
      <c r="G8" s="117"/>
      <c r="H8" s="117"/>
      <c r="I8" s="117"/>
      <c r="J8" s="117"/>
      <c r="K8" s="117"/>
      <c r="L8" s="117"/>
      <c r="M8" s="117"/>
    </row>
    <row r="9" spans="1:13">
      <c r="A9" s="117"/>
      <c r="B9" s="117"/>
      <c r="C9" s="117"/>
      <c r="D9" s="117"/>
      <c r="E9" s="117"/>
      <c r="F9" s="117"/>
      <c r="G9" s="117"/>
      <c r="H9" s="117"/>
      <c r="I9" s="117"/>
      <c r="J9" s="117"/>
      <c r="K9" s="117"/>
      <c r="L9" s="117"/>
      <c r="M9" s="117"/>
    </row>
    <row r="10" spans="1:13">
      <c r="A10" s="117"/>
      <c r="B10" s="117"/>
      <c r="C10" s="117"/>
      <c r="D10" s="117"/>
      <c r="E10" s="117"/>
      <c r="F10" s="117"/>
      <c r="G10" s="117"/>
      <c r="H10" s="117"/>
      <c r="I10" s="117"/>
      <c r="J10" s="117"/>
      <c r="K10" s="117"/>
      <c r="L10" s="117"/>
      <c r="M10" s="117"/>
    </row>
    <row r="11" spans="1:13">
      <c r="A11" s="117"/>
      <c r="B11" s="117"/>
      <c r="C11" s="117"/>
      <c r="D11" s="117"/>
      <c r="E11" s="117"/>
      <c r="F11" s="117"/>
      <c r="G11" s="117"/>
      <c r="H11" s="117"/>
      <c r="I11" s="117"/>
      <c r="J11" s="117"/>
      <c r="K11" s="117"/>
      <c r="L11" s="117"/>
      <c r="M11" s="117"/>
    </row>
    <row r="12" spans="1:13">
      <c r="A12" s="117"/>
      <c r="B12" s="117"/>
      <c r="C12" s="117"/>
      <c r="D12" s="117"/>
      <c r="E12" s="117"/>
      <c r="F12" s="117"/>
      <c r="G12" s="117"/>
      <c r="H12" s="117"/>
      <c r="I12" s="117"/>
      <c r="J12" s="117"/>
      <c r="K12" s="117"/>
      <c r="L12" s="117"/>
      <c r="M12" s="117"/>
    </row>
    <row r="13" spans="1:13">
      <c r="A13" s="117"/>
      <c r="B13" s="117"/>
      <c r="C13" s="117"/>
      <c r="D13" s="117"/>
      <c r="E13" s="117"/>
      <c r="F13" s="117"/>
      <c r="G13" s="117"/>
      <c r="H13" s="117"/>
      <c r="I13" s="117"/>
      <c r="J13" s="117"/>
      <c r="K13" s="117"/>
      <c r="L13" s="117"/>
      <c r="M13" s="117"/>
    </row>
    <row r="14" spans="1:13">
      <c r="A14" s="117"/>
      <c r="B14" s="117"/>
      <c r="C14" s="117"/>
      <c r="D14" s="117"/>
      <c r="E14" s="117"/>
      <c r="F14" s="117"/>
      <c r="G14" s="117"/>
      <c r="H14" s="117"/>
      <c r="I14" s="117"/>
      <c r="J14" s="117"/>
      <c r="K14" s="117"/>
      <c r="L14" s="117"/>
      <c r="M14" s="117"/>
    </row>
    <row r="15" spans="1:13">
      <c r="A15" s="117"/>
      <c r="B15" s="117"/>
      <c r="C15" s="117"/>
      <c r="D15" s="117"/>
      <c r="E15" s="117"/>
      <c r="F15" s="117"/>
      <c r="G15" s="117"/>
      <c r="H15" s="117"/>
      <c r="I15" s="117"/>
      <c r="J15" s="117"/>
      <c r="K15" s="117"/>
      <c r="L15" s="117"/>
      <c r="M15" s="117"/>
    </row>
    <row r="16" spans="1:13">
      <c r="A16" s="117"/>
      <c r="B16" s="117"/>
      <c r="C16" s="117"/>
      <c r="D16" s="117"/>
      <c r="E16" s="117"/>
      <c r="F16" s="117"/>
      <c r="G16" s="117"/>
      <c r="H16" s="117"/>
      <c r="I16" s="117"/>
      <c r="J16" s="117"/>
      <c r="K16" s="117"/>
      <c r="L16" s="117"/>
      <c r="M16" s="117"/>
    </row>
    <row r="17" spans="1:13">
      <c r="A17" s="117"/>
      <c r="B17" s="117"/>
      <c r="C17" s="117"/>
      <c r="D17" s="117"/>
      <c r="E17" s="117"/>
      <c r="F17" s="117"/>
      <c r="G17" s="117"/>
      <c r="H17" s="117"/>
      <c r="I17" s="117"/>
      <c r="J17" s="117"/>
      <c r="K17" s="117"/>
      <c r="L17" s="117"/>
      <c r="M17" s="117"/>
    </row>
    <row r="18" spans="1:13">
      <c r="A18" s="117"/>
      <c r="B18" s="117"/>
      <c r="C18" s="117"/>
      <c r="D18" s="117"/>
      <c r="E18" s="117"/>
      <c r="F18" s="117"/>
      <c r="G18" s="117"/>
      <c r="H18" s="117"/>
      <c r="I18" s="117"/>
      <c r="J18" s="117"/>
      <c r="K18" s="117"/>
      <c r="L18" s="117"/>
      <c r="M18" s="117"/>
    </row>
    <row r="19" spans="1:13">
      <c r="A19" s="117"/>
      <c r="B19" s="117"/>
      <c r="C19" s="117"/>
      <c r="D19" s="117"/>
      <c r="E19" s="117"/>
      <c r="F19" s="117"/>
      <c r="G19" s="117"/>
      <c r="H19" s="117"/>
      <c r="I19" s="117"/>
      <c r="J19" s="117"/>
      <c r="K19" s="117"/>
      <c r="L19" s="117"/>
      <c r="M19" s="117"/>
    </row>
    <row r="20" spans="1:13">
      <c r="A20" s="117"/>
      <c r="B20" s="117"/>
      <c r="C20" s="117"/>
      <c r="D20" s="117"/>
      <c r="E20" s="117"/>
      <c r="F20" s="117"/>
      <c r="G20" s="117"/>
      <c r="H20" s="117"/>
      <c r="I20" s="117"/>
      <c r="J20" s="117"/>
      <c r="K20" s="117"/>
      <c r="L20" s="117"/>
      <c r="M20" s="117"/>
    </row>
    <row r="21" spans="1:13">
      <c r="A21" s="117"/>
      <c r="B21" s="117"/>
      <c r="C21" s="117"/>
      <c r="D21" s="117"/>
      <c r="E21" s="117"/>
      <c r="F21" s="117"/>
      <c r="G21" s="117"/>
      <c r="H21" s="117"/>
      <c r="I21" s="117"/>
      <c r="J21" s="117"/>
      <c r="K21" s="117"/>
      <c r="L21" s="117"/>
      <c r="M21" s="117"/>
    </row>
    <row r="22" spans="1:13">
      <c r="A22" s="117"/>
      <c r="B22" s="117"/>
      <c r="C22" s="117"/>
      <c r="D22" s="117"/>
      <c r="E22" s="117"/>
      <c r="F22" s="117"/>
      <c r="G22" s="117"/>
      <c r="H22" s="117"/>
      <c r="I22" s="117"/>
      <c r="J22" s="117"/>
      <c r="K22" s="117"/>
      <c r="L22" s="117"/>
      <c r="M22" s="117"/>
    </row>
    <row r="23" spans="1:13">
      <c r="A23" s="117"/>
      <c r="B23" s="117"/>
      <c r="C23" s="117"/>
      <c r="D23" s="117"/>
      <c r="E23" s="117"/>
      <c r="F23" s="117"/>
      <c r="G23" s="117"/>
      <c r="H23" s="117"/>
      <c r="I23" s="117"/>
      <c r="J23" s="117"/>
      <c r="K23" s="117"/>
      <c r="L23" s="117"/>
      <c r="M23" s="117"/>
    </row>
    <row r="24" spans="1:13">
      <c r="A24" s="117"/>
      <c r="B24" s="117"/>
      <c r="C24" s="117"/>
      <c r="D24" s="117"/>
      <c r="E24" s="117"/>
      <c r="F24" s="117"/>
      <c r="G24" s="117"/>
      <c r="H24" s="117"/>
      <c r="I24" s="117"/>
      <c r="J24" s="117"/>
      <c r="K24" s="117"/>
      <c r="L24" s="117"/>
      <c r="M24" s="117"/>
    </row>
    <row r="25" spans="1:13">
      <c r="A25" s="117"/>
      <c r="B25" s="117"/>
      <c r="C25" s="117"/>
      <c r="D25" s="117"/>
      <c r="E25" s="117"/>
      <c r="F25" s="117"/>
      <c r="G25" s="117"/>
      <c r="H25" s="117"/>
      <c r="I25" s="117"/>
      <c r="J25" s="117"/>
      <c r="K25" s="117"/>
      <c r="L25" s="117"/>
      <c r="M25" s="117"/>
    </row>
    <row r="26" spans="1:13">
      <c r="A26" s="117"/>
      <c r="B26" s="117"/>
      <c r="C26" s="117"/>
      <c r="D26" s="117"/>
      <c r="E26" s="117"/>
      <c r="F26" s="117"/>
      <c r="G26" s="117"/>
      <c r="H26" s="117"/>
      <c r="I26" s="117"/>
      <c r="J26" s="117"/>
      <c r="K26" s="117"/>
      <c r="L26" s="117"/>
      <c r="M26" s="117"/>
    </row>
    <row r="27" spans="1:13">
      <c r="A27" s="117"/>
      <c r="B27" s="117"/>
      <c r="C27" s="117"/>
      <c r="D27" s="117"/>
      <c r="E27" s="117"/>
      <c r="F27" s="117"/>
      <c r="G27" s="117"/>
      <c r="H27" s="117"/>
      <c r="I27" s="117"/>
      <c r="J27" s="117"/>
      <c r="K27" s="117"/>
      <c r="L27" s="117"/>
      <c r="M27" s="117"/>
    </row>
    <row r="28" spans="1:13">
      <c r="A28" s="117"/>
      <c r="B28" s="117"/>
      <c r="C28" s="117"/>
      <c r="D28" s="117"/>
      <c r="E28" s="117"/>
      <c r="F28" s="117"/>
      <c r="G28" s="117"/>
      <c r="H28" s="117"/>
      <c r="I28" s="117"/>
      <c r="J28" s="117"/>
      <c r="K28" s="117"/>
      <c r="L28" s="117"/>
      <c r="M28" s="117"/>
    </row>
    <row r="29" spans="1:13">
      <c r="A29" s="117"/>
      <c r="B29" s="117"/>
      <c r="C29" s="117"/>
      <c r="D29" s="117"/>
      <c r="E29" s="117"/>
      <c r="F29" s="117"/>
      <c r="G29" s="117"/>
      <c r="H29" s="117"/>
      <c r="I29" s="117"/>
      <c r="J29" s="117"/>
      <c r="K29" s="117"/>
      <c r="L29" s="117"/>
      <c r="M29" s="117"/>
    </row>
    <row r="30" spans="1:13">
      <c r="A30" s="117"/>
      <c r="B30" s="117"/>
      <c r="C30" s="117"/>
      <c r="D30" s="117"/>
      <c r="E30" s="117"/>
      <c r="F30" s="117"/>
      <c r="G30" s="117"/>
      <c r="H30" s="117"/>
      <c r="I30" s="117"/>
      <c r="J30" s="117"/>
      <c r="K30" s="117"/>
      <c r="L30" s="117"/>
      <c r="M30" s="117"/>
    </row>
    <row r="31" spans="1:13">
      <c r="A31" s="117"/>
      <c r="B31" s="117"/>
      <c r="C31" s="117"/>
      <c r="D31" s="117"/>
      <c r="E31" s="117"/>
      <c r="F31" s="117"/>
      <c r="G31" s="117"/>
      <c r="H31" s="117"/>
      <c r="I31" s="117"/>
      <c r="J31" s="117"/>
      <c r="K31" s="117"/>
      <c r="L31" s="117"/>
      <c r="M31" s="117"/>
    </row>
    <row r="32" spans="1:13" ht="27.75">
      <c r="A32" s="119" t="s">
        <v>303</v>
      </c>
      <c r="B32" s="117"/>
      <c r="C32" s="117"/>
      <c r="D32" s="117"/>
      <c r="E32" s="117"/>
      <c r="F32" s="117"/>
      <c r="G32" s="117"/>
      <c r="H32" s="117"/>
      <c r="I32" s="117"/>
      <c r="J32" s="117"/>
      <c r="K32" s="117"/>
      <c r="L32" s="117"/>
      <c r="M32" s="117"/>
    </row>
    <row r="33" spans="1:13">
      <c r="A33" s="117"/>
      <c r="B33" s="117"/>
      <c r="C33" s="117"/>
      <c r="D33" s="117"/>
      <c r="E33" s="117"/>
      <c r="F33" s="117"/>
      <c r="G33" s="117"/>
      <c r="H33" s="117"/>
      <c r="I33" s="117"/>
      <c r="J33" s="117"/>
      <c r="K33" s="117"/>
      <c r="L33" s="117"/>
      <c r="M33" s="117"/>
    </row>
    <row r="34" spans="1:13">
      <c r="A34" s="117"/>
      <c r="B34" s="117"/>
      <c r="C34" s="117"/>
      <c r="D34" s="117"/>
      <c r="E34" s="117"/>
      <c r="F34" s="117"/>
      <c r="G34" s="117"/>
      <c r="H34" s="117"/>
      <c r="I34" s="117"/>
      <c r="J34" s="117"/>
      <c r="K34" s="117"/>
      <c r="L34" s="117"/>
      <c r="M34" s="117"/>
    </row>
    <row r="35" spans="1:13">
      <c r="A35" s="117"/>
      <c r="B35" s="117"/>
      <c r="C35" s="117"/>
      <c r="D35" s="117"/>
      <c r="E35" s="117"/>
      <c r="F35" s="117"/>
      <c r="G35" s="117"/>
      <c r="H35" s="117"/>
      <c r="I35" s="117"/>
      <c r="J35" s="117"/>
      <c r="K35" s="117"/>
      <c r="L35" s="117"/>
      <c r="M35" s="117"/>
    </row>
    <row r="36" spans="1:13">
      <c r="A36" s="117"/>
      <c r="B36" s="117"/>
      <c r="C36" s="117"/>
      <c r="D36" s="117"/>
      <c r="E36" s="117"/>
      <c r="F36" s="117"/>
      <c r="G36" s="117"/>
      <c r="H36" s="117"/>
      <c r="I36" s="117"/>
      <c r="J36" s="117"/>
      <c r="K36" s="117"/>
      <c r="L36" s="117"/>
      <c r="M36" s="117"/>
    </row>
    <row r="37" spans="1:13">
      <c r="A37" s="117"/>
      <c r="B37" s="117"/>
      <c r="C37" s="117"/>
      <c r="D37" s="117"/>
      <c r="E37" s="117"/>
      <c r="F37" s="117"/>
      <c r="G37" s="117"/>
      <c r="H37" s="117"/>
      <c r="I37" s="117"/>
      <c r="J37" s="117"/>
      <c r="K37" s="117"/>
      <c r="L37" s="117"/>
      <c r="M37" s="117"/>
    </row>
    <row r="38" spans="1:13">
      <c r="A38" s="117"/>
      <c r="B38" s="117"/>
      <c r="C38" s="117"/>
      <c r="D38" s="117"/>
      <c r="E38" s="117"/>
      <c r="F38" s="117"/>
      <c r="G38" s="117"/>
      <c r="H38" s="117"/>
      <c r="I38" s="117"/>
      <c r="J38" s="117"/>
      <c r="K38" s="117"/>
      <c r="L38" s="117"/>
      <c r="M38" s="117"/>
    </row>
    <row r="39" spans="1:13">
      <c r="A39" s="117"/>
      <c r="B39" s="117"/>
      <c r="C39" s="117"/>
      <c r="D39" s="117"/>
      <c r="E39" s="117"/>
      <c r="F39" s="117"/>
      <c r="G39" s="117"/>
      <c r="H39" s="117"/>
      <c r="I39" s="117"/>
      <c r="J39" s="117"/>
      <c r="K39" s="117"/>
      <c r="L39" s="117"/>
      <c r="M39" s="117"/>
    </row>
    <row r="40" spans="1:13">
      <c r="A40" s="117"/>
      <c r="B40" s="117"/>
      <c r="C40" s="117"/>
      <c r="D40" s="117"/>
      <c r="E40" s="117"/>
      <c r="F40" s="117"/>
      <c r="G40" s="117"/>
      <c r="H40" s="117"/>
      <c r="I40" s="117"/>
      <c r="J40" s="117"/>
      <c r="K40" s="117"/>
      <c r="L40" s="117"/>
      <c r="M40" s="117"/>
    </row>
    <row r="41" spans="1:13">
      <c r="A41" s="117"/>
      <c r="B41" s="117"/>
      <c r="C41" s="117"/>
      <c r="D41" s="117"/>
      <c r="E41" s="117"/>
      <c r="F41" s="117"/>
      <c r="G41" s="117"/>
      <c r="H41" s="117"/>
      <c r="I41" s="117"/>
      <c r="J41" s="117"/>
      <c r="K41" s="117"/>
      <c r="L41" s="117"/>
      <c r="M41" s="117"/>
    </row>
    <row r="42" spans="1:13">
      <c r="A42" s="117"/>
      <c r="B42" s="117"/>
      <c r="C42" s="117"/>
      <c r="D42" s="117"/>
      <c r="E42" s="117"/>
      <c r="F42" s="117"/>
      <c r="G42" s="117"/>
      <c r="H42" s="117"/>
      <c r="I42" s="117"/>
      <c r="J42" s="117"/>
      <c r="K42" s="117"/>
      <c r="L42" s="117"/>
      <c r="M42" s="117"/>
    </row>
    <row r="43" spans="1:13">
      <c r="A43" s="117"/>
      <c r="B43" s="117"/>
      <c r="C43" s="117"/>
      <c r="D43" s="117"/>
      <c r="E43" s="117"/>
      <c r="F43" s="117"/>
      <c r="G43" s="117"/>
      <c r="H43" s="117"/>
      <c r="I43" s="117"/>
      <c r="J43" s="117"/>
      <c r="K43" s="117"/>
      <c r="L43" s="117"/>
      <c r="M43" s="117"/>
    </row>
    <row r="44" spans="1:13">
      <c r="A44" s="117"/>
      <c r="B44" s="117"/>
      <c r="C44" s="117"/>
      <c r="D44" s="117"/>
      <c r="E44" s="117"/>
      <c r="F44" s="117"/>
      <c r="G44" s="117"/>
      <c r="H44" s="117"/>
      <c r="I44" s="117"/>
      <c r="J44" s="117"/>
      <c r="K44" s="117"/>
      <c r="L44" s="117"/>
      <c r="M44" s="117"/>
    </row>
    <row r="45" spans="1:13">
      <c r="A45" s="117"/>
      <c r="B45" s="117"/>
      <c r="C45" s="117"/>
      <c r="D45" s="117"/>
      <c r="E45" s="117"/>
      <c r="F45" s="117"/>
      <c r="G45" s="117"/>
      <c r="H45" s="117"/>
      <c r="I45" s="117"/>
      <c r="J45" s="117"/>
      <c r="K45" s="117"/>
      <c r="L45" s="117"/>
      <c r="M45" s="117"/>
    </row>
    <row r="46" spans="1:13">
      <c r="A46" s="117"/>
      <c r="B46" s="117"/>
      <c r="C46" s="117"/>
      <c r="D46" s="117"/>
      <c r="E46" s="117"/>
      <c r="F46" s="117"/>
      <c r="G46" s="117"/>
      <c r="H46" s="117"/>
      <c r="I46" s="117"/>
      <c r="J46" s="117"/>
      <c r="K46" s="117"/>
      <c r="L46" s="117"/>
      <c r="M46" s="117"/>
    </row>
    <row r="47" spans="1:13">
      <c r="A47" s="117"/>
      <c r="B47" s="117"/>
      <c r="C47" s="117"/>
      <c r="D47" s="117"/>
      <c r="E47" s="117"/>
      <c r="F47" s="117"/>
      <c r="G47" s="117"/>
      <c r="H47" s="117"/>
      <c r="I47" s="117"/>
      <c r="J47" s="117"/>
      <c r="K47" s="117"/>
      <c r="L47" s="117"/>
      <c r="M47" s="117"/>
    </row>
    <row r="48" spans="1:13">
      <c r="A48" s="117"/>
      <c r="B48" s="117"/>
      <c r="C48" s="117"/>
      <c r="D48" s="117"/>
      <c r="E48" s="117"/>
      <c r="F48" s="117"/>
      <c r="G48" s="117"/>
      <c r="H48" s="117"/>
      <c r="I48" s="117"/>
      <c r="J48" s="117"/>
      <c r="K48" s="117"/>
      <c r="L48" s="117"/>
      <c r="M48" s="117"/>
    </row>
    <row r="49" spans="1:13">
      <c r="A49" s="117"/>
      <c r="B49" s="117"/>
      <c r="C49" s="117"/>
      <c r="D49" s="117"/>
      <c r="E49" s="117"/>
      <c r="F49" s="117"/>
      <c r="G49" s="117"/>
      <c r="H49" s="117"/>
      <c r="I49" s="117"/>
      <c r="J49" s="117"/>
      <c r="K49" s="117"/>
      <c r="L49" s="117"/>
      <c r="M49" s="117"/>
    </row>
    <row r="50" spans="1:13">
      <c r="A50" s="117"/>
      <c r="B50" s="117"/>
      <c r="C50" s="117"/>
      <c r="D50" s="117"/>
      <c r="E50" s="117"/>
      <c r="F50" s="117"/>
      <c r="G50" s="117"/>
      <c r="H50" s="117"/>
      <c r="I50" s="117"/>
      <c r="J50" s="117"/>
      <c r="K50" s="117"/>
      <c r="L50" s="117"/>
      <c r="M50" s="117"/>
    </row>
    <row r="51" spans="1:13">
      <c r="A51" s="117"/>
      <c r="B51" s="117"/>
      <c r="C51" s="117"/>
      <c r="D51" s="117"/>
      <c r="E51" s="117"/>
      <c r="F51" s="117"/>
      <c r="G51" s="117"/>
      <c r="H51" s="117"/>
      <c r="I51" s="117"/>
      <c r="J51" s="117"/>
      <c r="K51" s="117"/>
      <c r="L51" s="117"/>
      <c r="M51" s="117"/>
    </row>
    <row r="52" spans="1:13">
      <c r="A52" s="117"/>
      <c r="B52" s="117"/>
      <c r="C52" s="117"/>
      <c r="D52" s="117"/>
      <c r="E52" s="117"/>
      <c r="F52" s="117"/>
      <c r="G52" s="117"/>
      <c r="H52" s="117"/>
      <c r="I52" s="117"/>
      <c r="J52" s="117"/>
      <c r="K52" s="117"/>
      <c r="L52" s="117"/>
      <c r="M52" s="117"/>
    </row>
    <row r="53" spans="1:13">
      <c r="A53" s="117"/>
      <c r="B53" s="117"/>
      <c r="C53" s="117"/>
      <c r="D53" s="117"/>
      <c r="E53" s="117"/>
      <c r="F53" s="117"/>
      <c r="G53" s="117"/>
      <c r="H53" s="117"/>
      <c r="I53" s="117"/>
      <c r="J53" s="117"/>
      <c r="K53" s="117"/>
      <c r="L53" s="117"/>
      <c r="M53" s="117"/>
    </row>
    <row r="54" spans="1:13">
      <c r="A54" s="117"/>
      <c r="B54" s="117"/>
      <c r="C54" s="117"/>
      <c r="D54" s="117"/>
      <c r="E54" s="117"/>
      <c r="F54" s="117"/>
      <c r="G54" s="117"/>
      <c r="H54" s="117"/>
      <c r="I54" s="117"/>
      <c r="J54" s="117"/>
      <c r="K54" s="117"/>
      <c r="L54" s="117"/>
      <c r="M54" s="117"/>
    </row>
    <row r="55" spans="1:13">
      <c r="A55" s="117"/>
      <c r="B55" s="117"/>
      <c r="C55" s="117"/>
      <c r="D55" s="117"/>
      <c r="E55" s="117"/>
      <c r="F55" s="117"/>
      <c r="G55" s="117"/>
      <c r="H55" s="117"/>
      <c r="I55" s="117"/>
      <c r="J55" s="117"/>
      <c r="K55" s="117"/>
      <c r="L55" s="117"/>
      <c r="M55" s="117"/>
    </row>
    <row r="56" spans="1:13">
      <c r="A56" s="117"/>
      <c r="B56" s="117"/>
      <c r="C56" s="117"/>
      <c r="D56" s="117"/>
      <c r="E56" s="117"/>
      <c r="F56" s="117"/>
      <c r="G56" s="117"/>
      <c r="H56" s="117"/>
      <c r="I56" s="117"/>
      <c r="J56" s="117"/>
      <c r="K56" s="117"/>
      <c r="L56" s="117"/>
      <c r="M56" s="117"/>
    </row>
    <row r="57" spans="1:13">
      <c r="A57" s="117"/>
      <c r="B57" s="117"/>
      <c r="C57" s="117"/>
      <c r="D57" s="117"/>
      <c r="E57" s="117"/>
      <c r="F57" s="117"/>
      <c r="G57" s="117"/>
      <c r="H57" s="117"/>
      <c r="I57" s="117"/>
      <c r="J57" s="117"/>
      <c r="K57" s="117"/>
      <c r="L57" s="117"/>
      <c r="M57" s="117"/>
    </row>
    <row r="58" spans="1:13">
      <c r="A58" s="117"/>
      <c r="B58" s="117"/>
      <c r="C58" s="117"/>
      <c r="D58" s="117"/>
      <c r="E58" s="117"/>
      <c r="F58" s="117"/>
      <c r="G58" s="117"/>
      <c r="H58" s="117"/>
      <c r="I58" s="117"/>
      <c r="J58" s="117"/>
      <c r="K58" s="117"/>
      <c r="L58" s="117"/>
      <c r="M58" s="117"/>
    </row>
    <row r="59" spans="1:13">
      <c r="A59" s="117"/>
      <c r="B59" s="117"/>
      <c r="C59" s="117"/>
      <c r="D59" s="117"/>
      <c r="E59" s="117"/>
      <c r="F59" s="117"/>
      <c r="G59" s="117"/>
      <c r="H59" s="117"/>
      <c r="I59" s="117"/>
      <c r="J59" s="117"/>
      <c r="K59" s="117"/>
      <c r="L59" s="117"/>
      <c r="M59" s="117"/>
    </row>
    <row r="60" spans="1:13">
      <c r="A60" s="117"/>
      <c r="B60" s="117"/>
      <c r="C60" s="117"/>
      <c r="D60" s="117"/>
      <c r="E60" s="117"/>
      <c r="F60" s="117"/>
      <c r="G60" s="117"/>
      <c r="H60" s="117"/>
      <c r="I60" s="117"/>
      <c r="J60" s="117"/>
      <c r="K60" s="117"/>
      <c r="L60" s="117"/>
      <c r="M60" s="117"/>
    </row>
    <row r="61" spans="1:13">
      <c r="A61" s="117"/>
      <c r="B61" s="117"/>
      <c r="C61" s="117"/>
      <c r="D61" s="117"/>
      <c r="E61" s="117"/>
      <c r="F61" s="117"/>
      <c r="G61" s="117"/>
      <c r="H61" s="117"/>
      <c r="I61" s="117"/>
      <c r="J61" s="117"/>
      <c r="K61" s="117"/>
      <c r="L61" s="117"/>
      <c r="M61" s="117"/>
    </row>
    <row r="62" spans="1:13">
      <c r="A62" s="117"/>
      <c r="B62" s="117"/>
      <c r="C62" s="117"/>
      <c r="D62" s="117"/>
      <c r="E62" s="117"/>
      <c r="F62" s="117"/>
      <c r="G62" s="117"/>
      <c r="H62" s="117"/>
      <c r="I62" s="117"/>
      <c r="J62" s="117"/>
      <c r="K62" s="117"/>
      <c r="L62" s="117"/>
      <c r="M62" s="117"/>
    </row>
    <row r="63" spans="1:13" ht="27.75">
      <c r="A63" s="119" t="s">
        <v>304</v>
      </c>
      <c r="B63" s="117"/>
      <c r="C63" s="117"/>
      <c r="D63" s="117"/>
      <c r="E63" s="117"/>
      <c r="F63" s="117"/>
      <c r="G63" s="117"/>
      <c r="H63" s="117"/>
      <c r="I63" s="117"/>
      <c r="J63" s="117"/>
      <c r="K63" s="117"/>
      <c r="L63" s="117"/>
      <c r="M63" s="117"/>
    </row>
    <row r="64" spans="1:13">
      <c r="A64" s="117"/>
      <c r="B64" s="117"/>
      <c r="C64" s="117"/>
      <c r="D64" s="117"/>
      <c r="E64" s="117"/>
      <c r="F64" s="117"/>
      <c r="G64" s="117"/>
      <c r="H64" s="117"/>
      <c r="I64" s="117"/>
      <c r="J64" s="117"/>
      <c r="K64" s="117"/>
      <c r="L64" s="117"/>
      <c r="M64" s="117"/>
    </row>
    <row r="65" spans="1:13">
      <c r="A65" s="117"/>
      <c r="B65" s="117"/>
      <c r="C65" s="117"/>
      <c r="D65" s="117"/>
      <c r="E65" s="117"/>
      <c r="F65" s="117"/>
      <c r="G65" s="117"/>
      <c r="H65" s="117"/>
      <c r="I65" s="117"/>
      <c r="J65" s="117"/>
      <c r="K65" s="117"/>
      <c r="L65" s="117"/>
      <c r="M65" s="117"/>
    </row>
    <row r="66" spans="1:13">
      <c r="A66" s="117"/>
      <c r="B66" s="117"/>
      <c r="C66" s="117"/>
      <c r="D66" s="117"/>
      <c r="E66" s="117"/>
      <c r="F66" s="117"/>
      <c r="G66" s="117"/>
      <c r="H66" s="117"/>
      <c r="I66" s="117"/>
      <c r="J66" s="117"/>
      <c r="K66" s="117"/>
      <c r="L66" s="117"/>
      <c r="M66" s="117"/>
    </row>
    <row r="67" spans="1:13">
      <c r="A67" s="117"/>
      <c r="B67" s="117"/>
      <c r="C67" s="117"/>
      <c r="D67" s="117"/>
      <c r="E67" s="117"/>
      <c r="F67" s="117"/>
      <c r="G67" s="117"/>
      <c r="H67" s="117"/>
      <c r="I67" s="117"/>
      <c r="J67" s="117"/>
      <c r="K67" s="117"/>
      <c r="L67" s="117"/>
      <c r="M67" s="117"/>
    </row>
    <row r="68" spans="1:13">
      <c r="A68" s="117"/>
      <c r="B68" s="117"/>
      <c r="C68" s="117"/>
      <c r="D68" s="117"/>
      <c r="E68" s="117"/>
      <c r="F68" s="117"/>
      <c r="G68" s="117"/>
      <c r="H68" s="117"/>
      <c r="I68" s="117"/>
      <c r="J68" s="117"/>
      <c r="K68" s="117"/>
      <c r="L68" s="117"/>
      <c r="M68" s="117"/>
    </row>
    <row r="69" spans="1:13">
      <c r="A69" s="117"/>
      <c r="B69" s="117"/>
      <c r="C69" s="117"/>
      <c r="D69" s="117"/>
      <c r="E69" s="117"/>
      <c r="F69" s="117"/>
      <c r="G69" s="117"/>
      <c r="H69" s="117"/>
      <c r="I69" s="117"/>
      <c r="J69" s="117"/>
      <c r="K69" s="117"/>
      <c r="L69" s="117"/>
      <c r="M69" s="117"/>
    </row>
    <row r="70" spans="1:13">
      <c r="A70" s="117"/>
      <c r="B70" s="117"/>
      <c r="C70" s="117"/>
      <c r="D70" s="117"/>
      <c r="E70" s="117"/>
      <c r="F70" s="117"/>
      <c r="G70" s="117"/>
      <c r="H70" s="117"/>
      <c r="I70" s="117"/>
      <c r="J70" s="117"/>
      <c r="K70" s="117"/>
      <c r="L70" s="117"/>
      <c r="M70" s="117"/>
    </row>
    <row r="71" spans="1:13">
      <c r="A71" s="117"/>
      <c r="B71" s="117"/>
      <c r="C71" s="117"/>
      <c r="D71" s="117"/>
      <c r="E71" s="117"/>
      <c r="F71" s="117"/>
      <c r="G71" s="117"/>
      <c r="H71" s="117"/>
      <c r="I71" s="117"/>
      <c r="J71" s="117"/>
      <c r="K71" s="117"/>
      <c r="L71" s="117"/>
      <c r="M71" s="117"/>
    </row>
    <row r="72" spans="1:13">
      <c r="A72" s="117"/>
      <c r="B72" s="117"/>
      <c r="C72" s="117"/>
      <c r="D72" s="117"/>
      <c r="E72" s="117"/>
      <c r="F72" s="117"/>
      <c r="G72" s="117"/>
      <c r="H72" s="117"/>
      <c r="I72" s="117"/>
      <c r="J72" s="117"/>
      <c r="K72" s="117"/>
      <c r="L72" s="117"/>
      <c r="M72" s="117"/>
    </row>
    <row r="73" spans="1:13">
      <c r="A73" s="117"/>
      <c r="B73" s="117"/>
      <c r="C73" s="117"/>
      <c r="D73" s="117"/>
      <c r="E73" s="117"/>
      <c r="F73" s="117"/>
      <c r="G73" s="117"/>
      <c r="H73" s="117"/>
      <c r="I73" s="117"/>
      <c r="J73" s="117"/>
      <c r="K73" s="117"/>
      <c r="L73" s="117"/>
      <c r="M73" s="117"/>
    </row>
    <row r="74" spans="1:13">
      <c r="A74" s="117"/>
      <c r="B74" s="117"/>
      <c r="C74" s="117"/>
      <c r="D74" s="117"/>
      <c r="E74" s="117"/>
      <c r="F74" s="117"/>
      <c r="G74" s="117"/>
      <c r="H74" s="117"/>
      <c r="I74" s="117"/>
      <c r="J74" s="117"/>
      <c r="K74" s="117"/>
      <c r="L74" s="117"/>
      <c r="M74" s="117"/>
    </row>
    <row r="75" spans="1:13">
      <c r="A75" s="117"/>
      <c r="B75" s="117"/>
      <c r="C75" s="117"/>
      <c r="D75" s="117"/>
      <c r="E75" s="117"/>
      <c r="F75" s="117"/>
      <c r="G75" s="117"/>
      <c r="H75" s="117"/>
      <c r="I75" s="117"/>
      <c r="J75" s="117"/>
      <c r="K75" s="117"/>
      <c r="L75" s="117"/>
      <c r="M75" s="117"/>
    </row>
    <row r="76" spans="1:13">
      <c r="A76" s="117"/>
      <c r="B76" s="117"/>
      <c r="C76" s="117"/>
      <c r="D76" s="117"/>
      <c r="E76" s="117"/>
      <c r="F76" s="117"/>
      <c r="G76" s="117"/>
      <c r="H76" s="117"/>
      <c r="I76" s="117"/>
      <c r="J76" s="117"/>
      <c r="K76" s="117"/>
      <c r="L76" s="117"/>
      <c r="M76" s="117"/>
    </row>
    <row r="77" spans="1:13">
      <c r="A77" s="117"/>
      <c r="B77" s="117"/>
      <c r="C77" s="117"/>
      <c r="D77" s="117"/>
      <c r="E77" s="117"/>
      <c r="F77" s="117"/>
      <c r="G77" s="117"/>
      <c r="H77" s="117"/>
      <c r="I77" s="117"/>
      <c r="J77" s="117"/>
      <c r="K77" s="117"/>
      <c r="L77" s="117"/>
      <c r="M77" s="117"/>
    </row>
    <row r="78" spans="1:13">
      <c r="A78" s="117"/>
      <c r="B78" s="117"/>
      <c r="C78" s="117"/>
      <c r="D78" s="117"/>
      <c r="E78" s="117"/>
      <c r="F78" s="117"/>
      <c r="G78" s="117"/>
      <c r="H78" s="117"/>
      <c r="I78" s="117"/>
      <c r="J78" s="117"/>
      <c r="K78" s="117"/>
      <c r="L78" s="117"/>
      <c r="M78" s="117"/>
    </row>
    <row r="79" spans="1:13">
      <c r="A79" s="117"/>
      <c r="B79" s="117"/>
      <c r="C79" s="117"/>
      <c r="D79" s="117"/>
      <c r="E79" s="117"/>
      <c r="F79" s="117"/>
      <c r="G79" s="117"/>
      <c r="H79" s="117"/>
      <c r="I79" s="117"/>
      <c r="J79" s="117"/>
      <c r="K79" s="117"/>
      <c r="L79" s="117"/>
      <c r="M79" s="117"/>
    </row>
    <row r="80" spans="1:13">
      <c r="A80" s="117"/>
      <c r="B80" s="117"/>
      <c r="C80" s="117"/>
      <c r="D80" s="117"/>
      <c r="E80" s="117"/>
      <c r="F80" s="117"/>
      <c r="G80" s="117"/>
      <c r="H80" s="117"/>
      <c r="I80" s="117"/>
      <c r="J80" s="117"/>
      <c r="K80" s="117"/>
      <c r="L80" s="117"/>
      <c r="M80" s="117"/>
    </row>
    <row r="81" spans="1:13">
      <c r="A81" s="117"/>
      <c r="B81" s="117"/>
      <c r="C81" s="117"/>
      <c r="D81" s="117"/>
      <c r="E81" s="117"/>
      <c r="F81" s="117"/>
      <c r="G81" s="117"/>
      <c r="H81" s="117"/>
      <c r="I81" s="117"/>
      <c r="J81" s="117"/>
      <c r="K81" s="117"/>
      <c r="L81" s="117"/>
      <c r="M81" s="117"/>
    </row>
    <row r="82" spans="1:13">
      <c r="A82" s="117"/>
      <c r="B82" s="117"/>
      <c r="C82" s="117"/>
      <c r="D82" s="117"/>
      <c r="E82" s="117"/>
      <c r="F82" s="117"/>
      <c r="G82" s="117"/>
      <c r="H82" s="117"/>
      <c r="I82" s="117"/>
      <c r="J82" s="117"/>
      <c r="K82" s="117"/>
      <c r="L82" s="117"/>
      <c r="M82" s="117"/>
    </row>
    <row r="83" spans="1:13">
      <c r="A83" s="117"/>
      <c r="B83" s="117"/>
      <c r="C83" s="117"/>
      <c r="D83" s="117"/>
      <c r="E83" s="117"/>
      <c r="F83" s="117"/>
      <c r="G83" s="117"/>
      <c r="H83" s="117"/>
      <c r="I83" s="117"/>
      <c r="J83" s="117"/>
      <c r="K83" s="117"/>
      <c r="L83" s="117"/>
      <c r="M83" s="117"/>
    </row>
    <row r="84" spans="1:13">
      <c r="A84" s="117"/>
      <c r="B84" s="117"/>
      <c r="C84" s="117"/>
      <c r="D84" s="117"/>
      <c r="E84" s="117"/>
      <c r="F84" s="117"/>
      <c r="G84" s="117"/>
      <c r="H84" s="117"/>
      <c r="I84" s="117"/>
      <c r="J84" s="117"/>
      <c r="K84" s="117"/>
      <c r="L84" s="117"/>
      <c r="M84" s="117"/>
    </row>
    <row r="85" spans="1:13">
      <c r="A85" s="117"/>
      <c r="B85" s="117"/>
      <c r="C85" s="117"/>
      <c r="D85" s="117"/>
      <c r="E85" s="117"/>
      <c r="F85" s="117"/>
      <c r="G85" s="117"/>
      <c r="H85" s="117"/>
      <c r="I85" s="117"/>
      <c r="J85" s="117"/>
      <c r="K85" s="117"/>
      <c r="L85" s="117"/>
      <c r="M85" s="117"/>
    </row>
    <row r="86" spans="1:13">
      <c r="A86" s="117"/>
      <c r="B86" s="117"/>
      <c r="C86" s="117"/>
      <c r="D86" s="117"/>
      <c r="E86" s="117"/>
      <c r="F86" s="117"/>
      <c r="G86" s="117"/>
      <c r="H86" s="117"/>
      <c r="I86" s="117"/>
      <c r="J86" s="117"/>
      <c r="K86" s="117"/>
      <c r="L86" s="117"/>
      <c r="M86" s="117"/>
    </row>
    <row r="87" spans="1:13">
      <c r="A87" s="117"/>
      <c r="B87" s="117"/>
      <c r="C87" s="117"/>
      <c r="D87" s="117"/>
      <c r="E87" s="117"/>
      <c r="F87" s="117"/>
      <c r="G87" s="117"/>
      <c r="H87" s="117"/>
      <c r="I87" s="117"/>
      <c r="J87" s="117"/>
      <c r="K87" s="117"/>
      <c r="L87" s="117"/>
      <c r="M87" s="117"/>
    </row>
    <row r="88" spans="1:13">
      <c r="A88" s="117"/>
      <c r="B88" s="117"/>
      <c r="C88" s="117"/>
      <c r="D88" s="117"/>
      <c r="E88" s="117"/>
      <c r="F88" s="117"/>
      <c r="G88" s="117"/>
      <c r="H88" s="117"/>
      <c r="I88" s="117"/>
      <c r="J88" s="117"/>
      <c r="K88" s="117"/>
      <c r="L88" s="117"/>
      <c r="M88" s="117"/>
    </row>
    <row r="89" spans="1:13">
      <c r="A89" s="117"/>
      <c r="B89" s="117"/>
      <c r="C89" s="117"/>
      <c r="D89" s="117"/>
      <c r="E89" s="117"/>
      <c r="F89" s="117"/>
      <c r="G89" s="117"/>
      <c r="H89" s="117"/>
      <c r="I89" s="117"/>
      <c r="J89" s="117"/>
      <c r="K89" s="117"/>
      <c r="L89" s="117"/>
      <c r="M89" s="117"/>
    </row>
    <row r="90" spans="1:13">
      <c r="A90" s="117"/>
      <c r="B90" s="117"/>
      <c r="C90" s="117"/>
      <c r="D90" s="117"/>
      <c r="E90" s="117"/>
      <c r="F90" s="117"/>
      <c r="G90" s="117"/>
      <c r="H90" s="117"/>
      <c r="I90" s="117"/>
      <c r="J90" s="117"/>
      <c r="K90" s="117"/>
      <c r="L90" s="117"/>
      <c r="M90" s="117"/>
    </row>
    <row r="91" spans="1:13">
      <c r="A91" s="117"/>
      <c r="B91" s="117"/>
      <c r="C91" s="117"/>
      <c r="D91" s="117"/>
      <c r="E91" s="117"/>
      <c r="F91" s="117"/>
      <c r="G91" s="117"/>
      <c r="H91" s="117"/>
      <c r="I91" s="117"/>
      <c r="J91" s="117"/>
      <c r="K91" s="117"/>
      <c r="L91" s="117"/>
      <c r="M91" s="117"/>
    </row>
    <row r="92" spans="1:13">
      <c r="A92" s="117"/>
      <c r="B92" s="117"/>
      <c r="C92" s="117"/>
      <c r="D92" s="117"/>
      <c r="E92" s="117"/>
      <c r="F92" s="117"/>
      <c r="G92" s="117"/>
      <c r="H92" s="117"/>
      <c r="I92" s="117"/>
      <c r="J92" s="117"/>
      <c r="K92" s="117"/>
      <c r="L92" s="117"/>
      <c r="M92" s="117"/>
    </row>
    <row r="93" spans="1:13">
      <c r="A93" s="117"/>
      <c r="B93" s="117"/>
      <c r="C93" s="117"/>
      <c r="D93" s="117"/>
      <c r="E93" s="117"/>
      <c r="F93" s="117"/>
      <c r="G93" s="117"/>
      <c r="H93" s="117"/>
      <c r="I93" s="117"/>
      <c r="J93" s="117"/>
      <c r="K93" s="117"/>
      <c r="L93" s="117"/>
      <c r="M93" s="117"/>
    </row>
    <row r="94" spans="1:13" ht="27.75">
      <c r="A94" s="119" t="s">
        <v>305</v>
      </c>
      <c r="B94" s="117"/>
      <c r="C94" s="117"/>
      <c r="D94" s="117"/>
      <c r="E94" s="117"/>
      <c r="F94" s="117"/>
      <c r="G94" s="117"/>
      <c r="H94" s="117"/>
      <c r="I94" s="117"/>
      <c r="J94" s="117"/>
      <c r="K94" s="117"/>
      <c r="L94" s="117"/>
      <c r="M94" s="117"/>
    </row>
    <row r="95" spans="1:13">
      <c r="A95" s="117"/>
      <c r="B95" s="117"/>
      <c r="C95" s="117"/>
      <c r="D95" s="117"/>
      <c r="E95" s="117"/>
      <c r="F95" s="117"/>
      <c r="G95" s="117"/>
      <c r="H95" s="117"/>
      <c r="I95" s="117"/>
      <c r="J95" s="117"/>
      <c r="K95" s="117"/>
      <c r="L95" s="117"/>
      <c r="M95" s="117"/>
    </row>
    <row r="96" spans="1:13">
      <c r="A96" s="117"/>
      <c r="B96" s="117"/>
      <c r="C96" s="117"/>
      <c r="D96" s="117"/>
      <c r="E96" s="117"/>
      <c r="F96" s="117"/>
      <c r="G96" s="117"/>
      <c r="H96" s="117"/>
      <c r="I96" s="117"/>
      <c r="J96" s="117"/>
      <c r="K96" s="117"/>
      <c r="L96" s="117"/>
      <c r="M96" s="117"/>
    </row>
    <row r="97" spans="1:13">
      <c r="A97" s="117"/>
      <c r="B97" s="117"/>
      <c r="C97" s="117"/>
      <c r="D97" s="117"/>
      <c r="E97" s="117"/>
      <c r="F97" s="117"/>
      <c r="G97" s="117"/>
      <c r="H97" s="117"/>
      <c r="I97" s="117"/>
      <c r="J97" s="117"/>
      <c r="K97" s="117"/>
      <c r="L97" s="117"/>
      <c r="M97" s="117"/>
    </row>
    <row r="98" spans="1:13">
      <c r="A98" s="117"/>
      <c r="B98" s="117"/>
      <c r="C98" s="117"/>
      <c r="D98" s="117"/>
      <c r="E98" s="117"/>
      <c r="F98" s="117"/>
      <c r="G98" s="117"/>
      <c r="H98" s="117"/>
      <c r="I98" s="117"/>
      <c r="J98" s="117"/>
      <c r="K98" s="117"/>
      <c r="L98" s="117"/>
      <c r="M98" s="117"/>
    </row>
    <row r="99" spans="1:13">
      <c r="A99" s="117"/>
      <c r="B99" s="117"/>
      <c r="C99" s="117"/>
      <c r="D99" s="117"/>
      <c r="E99" s="117"/>
      <c r="F99" s="117"/>
      <c r="G99" s="117"/>
      <c r="H99" s="117"/>
      <c r="I99" s="117"/>
      <c r="J99" s="117"/>
      <c r="K99" s="117"/>
      <c r="L99" s="117"/>
      <c r="M99" s="117"/>
    </row>
    <row r="100" spans="1:13">
      <c r="A100" s="117"/>
      <c r="B100" s="117"/>
      <c r="C100" s="117"/>
      <c r="D100" s="117"/>
      <c r="E100" s="117"/>
      <c r="F100" s="117"/>
      <c r="G100" s="117"/>
      <c r="H100" s="117"/>
      <c r="I100" s="117"/>
      <c r="J100" s="117"/>
      <c r="K100" s="117"/>
      <c r="L100" s="117"/>
      <c r="M100" s="117"/>
    </row>
    <row r="101" spans="1:13">
      <c r="A101" s="117"/>
      <c r="B101" s="117"/>
      <c r="C101" s="117"/>
      <c r="D101" s="117"/>
      <c r="E101" s="117"/>
      <c r="F101" s="117"/>
      <c r="G101" s="117"/>
      <c r="H101" s="117"/>
      <c r="I101" s="117"/>
      <c r="J101" s="117"/>
      <c r="K101" s="117"/>
      <c r="L101" s="117"/>
      <c r="M101" s="117"/>
    </row>
    <row r="102" spans="1:13">
      <c r="A102" s="117"/>
      <c r="B102" s="117"/>
      <c r="C102" s="117"/>
      <c r="D102" s="117"/>
      <c r="E102" s="117"/>
      <c r="F102" s="117"/>
      <c r="G102" s="117"/>
      <c r="H102" s="117"/>
      <c r="I102" s="117"/>
      <c r="J102" s="117"/>
      <c r="K102" s="117"/>
      <c r="L102" s="117"/>
      <c r="M102" s="117"/>
    </row>
    <row r="103" spans="1:13">
      <c r="A103" s="117"/>
      <c r="B103" s="117"/>
      <c r="C103" s="117"/>
      <c r="D103" s="117"/>
      <c r="E103" s="117"/>
      <c r="F103" s="117"/>
      <c r="G103" s="117"/>
      <c r="H103" s="117"/>
      <c r="I103" s="117"/>
      <c r="J103" s="117"/>
      <c r="K103" s="117"/>
      <c r="L103" s="117"/>
      <c r="M103" s="117"/>
    </row>
    <row r="104" spans="1:13">
      <c r="A104" s="117"/>
      <c r="B104" s="117"/>
      <c r="C104" s="117"/>
      <c r="D104" s="117"/>
      <c r="E104" s="117"/>
      <c r="F104" s="117"/>
      <c r="G104" s="117"/>
      <c r="H104" s="117"/>
      <c r="I104" s="117"/>
      <c r="J104" s="117"/>
      <c r="K104" s="117"/>
      <c r="L104" s="117"/>
      <c r="M104" s="117"/>
    </row>
    <row r="105" spans="1:13">
      <c r="A105" s="117"/>
      <c r="B105" s="117"/>
      <c r="C105" s="117"/>
      <c r="D105" s="117"/>
      <c r="E105" s="117"/>
      <c r="F105" s="117"/>
      <c r="G105" s="117"/>
      <c r="H105" s="117"/>
      <c r="I105" s="117"/>
      <c r="J105" s="117"/>
      <c r="K105" s="117"/>
      <c r="L105" s="117"/>
      <c r="M105" s="117"/>
    </row>
    <row r="106" spans="1:13">
      <c r="A106" s="117"/>
      <c r="B106" s="117"/>
      <c r="C106" s="117"/>
      <c r="D106" s="117"/>
      <c r="E106" s="117"/>
      <c r="F106" s="117"/>
      <c r="G106" s="117"/>
      <c r="H106" s="117"/>
      <c r="I106" s="117"/>
      <c r="J106" s="117"/>
      <c r="K106" s="117"/>
      <c r="L106" s="117"/>
      <c r="M106" s="117"/>
    </row>
    <row r="107" spans="1:13">
      <c r="A107" s="117"/>
      <c r="B107" s="117"/>
      <c r="C107" s="117"/>
      <c r="D107" s="117"/>
      <c r="E107" s="117"/>
      <c r="F107" s="117"/>
      <c r="G107" s="117"/>
      <c r="H107" s="117"/>
      <c r="I107" s="117"/>
      <c r="J107" s="117"/>
      <c r="K107" s="117"/>
      <c r="L107" s="117"/>
      <c r="M107" s="117"/>
    </row>
    <row r="108" spans="1:13">
      <c r="A108" s="117"/>
      <c r="B108" s="117"/>
      <c r="C108" s="117"/>
      <c r="D108" s="117"/>
      <c r="E108" s="117"/>
      <c r="F108" s="117"/>
      <c r="G108" s="117"/>
      <c r="H108" s="117"/>
      <c r="I108" s="117"/>
      <c r="J108" s="117"/>
      <c r="K108" s="117"/>
      <c r="L108" s="117"/>
      <c r="M108" s="117"/>
    </row>
    <row r="109" spans="1:13">
      <c r="A109" s="117"/>
      <c r="B109" s="117"/>
      <c r="C109" s="117"/>
      <c r="D109" s="117"/>
      <c r="E109" s="117"/>
      <c r="F109" s="117"/>
      <c r="G109" s="117"/>
      <c r="H109" s="117"/>
      <c r="I109" s="117"/>
      <c r="J109" s="117"/>
      <c r="K109" s="117"/>
      <c r="L109" s="117"/>
      <c r="M109" s="117"/>
    </row>
    <row r="110" spans="1:13">
      <c r="A110" s="117"/>
      <c r="B110" s="117"/>
      <c r="C110" s="117"/>
      <c r="D110" s="117"/>
      <c r="E110" s="117"/>
      <c r="F110" s="117"/>
      <c r="G110" s="117"/>
      <c r="H110" s="117"/>
      <c r="I110" s="117"/>
      <c r="J110" s="117"/>
      <c r="K110" s="117"/>
      <c r="L110" s="117"/>
      <c r="M110" s="117"/>
    </row>
    <row r="111" spans="1:13">
      <c r="A111" s="117"/>
      <c r="B111" s="117"/>
      <c r="C111" s="117"/>
      <c r="D111" s="117"/>
      <c r="E111" s="117"/>
      <c r="F111" s="117"/>
      <c r="G111" s="117"/>
      <c r="H111" s="117"/>
      <c r="I111" s="117"/>
      <c r="J111" s="117"/>
      <c r="K111" s="117"/>
      <c r="L111" s="117"/>
      <c r="M111" s="117"/>
    </row>
    <row r="112" spans="1:13">
      <c r="A112" s="117"/>
      <c r="B112" s="117"/>
      <c r="C112" s="117"/>
      <c r="D112" s="117"/>
      <c r="E112" s="117"/>
      <c r="F112" s="117"/>
      <c r="G112" s="117"/>
      <c r="H112" s="117"/>
      <c r="I112" s="117"/>
      <c r="J112" s="117"/>
      <c r="K112" s="117"/>
      <c r="L112" s="117"/>
      <c r="M112" s="117"/>
    </row>
    <row r="113" spans="1:13">
      <c r="A113" s="117"/>
      <c r="B113" s="117"/>
      <c r="C113" s="117"/>
      <c r="D113" s="117"/>
      <c r="E113" s="117"/>
      <c r="F113" s="117"/>
      <c r="G113" s="117"/>
      <c r="H113" s="117"/>
      <c r="I113" s="117"/>
      <c r="J113" s="117"/>
      <c r="K113" s="117"/>
      <c r="L113" s="117"/>
      <c r="M113" s="117"/>
    </row>
    <row r="114" spans="1:13">
      <c r="A114" s="117"/>
      <c r="B114" s="117"/>
      <c r="C114" s="117"/>
      <c r="D114" s="117"/>
      <c r="E114" s="117"/>
      <c r="F114" s="117"/>
      <c r="G114" s="117"/>
      <c r="H114" s="117"/>
      <c r="I114" s="117"/>
      <c r="J114" s="117"/>
      <c r="K114" s="117"/>
      <c r="L114" s="117"/>
      <c r="M114" s="117"/>
    </row>
    <row r="115" spans="1:13">
      <c r="A115" s="117"/>
      <c r="B115" s="117"/>
      <c r="C115" s="117"/>
      <c r="D115" s="117"/>
      <c r="E115" s="117"/>
      <c r="F115" s="117"/>
      <c r="G115" s="117"/>
      <c r="H115" s="117"/>
      <c r="I115" s="117"/>
      <c r="J115" s="117"/>
      <c r="K115" s="117"/>
      <c r="L115" s="117"/>
      <c r="M115" s="117"/>
    </row>
    <row r="116" spans="1:13">
      <c r="A116" s="117"/>
      <c r="B116" s="117"/>
      <c r="C116" s="117"/>
      <c r="D116" s="117"/>
      <c r="E116" s="117"/>
      <c r="F116" s="117"/>
      <c r="G116" s="117"/>
      <c r="H116" s="117"/>
      <c r="I116" s="117"/>
      <c r="J116" s="117"/>
      <c r="K116" s="117"/>
      <c r="L116" s="117"/>
      <c r="M116" s="117"/>
    </row>
    <row r="117" spans="1:13">
      <c r="A117" s="117"/>
      <c r="B117" s="117"/>
      <c r="C117" s="117"/>
      <c r="D117" s="117"/>
      <c r="E117" s="117"/>
      <c r="F117" s="117"/>
      <c r="G117" s="117"/>
      <c r="H117" s="117"/>
      <c r="I117" s="117"/>
      <c r="J117" s="117"/>
      <c r="K117" s="117"/>
      <c r="L117" s="117"/>
      <c r="M117" s="117"/>
    </row>
    <row r="118" spans="1:13">
      <c r="A118" s="117"/>
      <c r="B118" s="117"/>
      <c r="C118" s="117"/>
      <c r="D118" s="117"/>
      <c r="E118" s="117"/>
      <c r="F118" s="117"/>
      <c r="G118" s="117"/>
      <c r="H118" s="117"/>
      <c r="I118" s="117"/>
      <c r="J118" s="117"/>
      <c r="K118" s="117"/>
      <c r="L118" s="117"/>
      <c r="M118" s="117"/>
    </row>
    <row r="119" spans="1:13">
      <c r="A119" s="117"/>
      <c r="B119" s="117"/>
      <c r="C119" s="117"/>
      <c r="D119" s="117"/>
      <c r="E119" s="117"/>
      <c r="F119" s="117"/>
      <c r="G119" s="117"/>
      <c r="H119" s="117"/>
      <c r="I119" s="117"/>
      <c r="J119" s="117"/>
      <c r="K119" s="117"/>
      <c r="L119" s="117"/>
      <c r="M119" s="117"/>
    </row>
    <row r="120" spans="1:13">
      <c r="A120" s="117"/>
      <c r="B120" s="117"/>
      <c r="C120" s="117"/>
      <c r="D120" s="117"/>
      <c r="E120" s="117"/>
      <c r="F120" s="117"/>
      <c r="G120" s="117"/>
      <c r="H120" s="117"/>
      <c r="I120" s="117"/>
      <c r="J120" s="117"/>
      <c r="K120" s="117"/>
      <c r="L120" s="117"/>
      <c r="M120" s="117"/>
    </row>
    <row r="121" spans="1:13">
      <c r="A121" s="117"/>
      <c r="B121" s="117"/>
      <c r="C121" s="117"/>
      <c r="D121" s="117"/>
      <c r="E121" s="117"/>
      <c r="F121" s="117"/>
      <c r="G121" s="117"/>
      <c r="H121" s="117"/>
      <c r="I121" s="117"/>
      <c r="J121" s="117"/>
      <c r="K121" s="117"/>
      <c r="L121" s="117"/>
      <c r="M121" s="117"/>
    </row>
    <row r="122" spans="1:13">
      <c r="A122" s="117"/>
      <c r="B122" s="117"/>
      <c r="C122" s="117"/>
      <c r="D122" s="117"/>
      <c r="E122" s="117"/>
      <c r="F122" s="117"/>
      <c r="G122" s="117"/>
      <c r="H122" s="117"/>
      <c r="I122" s="117"/>
      <c r="J122" s="117"/>
      <c r="K122" s="117"/>
      <c r="L122" s="117"/>
      <c r="M122" s="117"/>
    </row>
    <row r="123" spans="1:13">
      <c r="A123" s="117"/>
      <c r="B123" s="117"/>
      <c r="C123" s="117"/>
      <c r="D123" s="117"/>
      <c r="E123" s="117"/>
      <c r="F123" s="117"/>
      <c r="G123" s="117"/>
      <c r="H123" s="117"/>
      <c r="I123" s="117"/>
      <c r="J123" s="117"/>
      <c r="K123" s="117"/>
      <c r="L123" s="117"/>
      <c r="M123" s="117"/>
    </row>
    <row r="124" spans="1:13">
      <c r="A124" s="117"/>
      <c r="B124" s="117"/>
      <c r="C124" s="117"/>
      <c r="D124" s="117"/>
      <c r="E124" s="117"/>
      <c r="F124" s="117"/>
      <c r="G124" s="117"/>
      <c r="H124" s="117"/>
      <c r="I124" s="117"/>
      <c r="J124" s="117"/>
      <c r="K124" s="117"/>
      <c r="L124" s="117"/>
      <c r="M124" s="117"/>
    </row>
    <row r="125" spans="1:13" ht="27.75">
      <c r="A125" s="120" t="s">
        <v>306</v>
      </c>
      <c r="B125" s="117"/>
      <c r="C125" s="117"/>
      <c r="D125" s="117"/>
      <c r="E125" s="117"/>
      <c r="F125" s="117"/>
      <c r="G125" s="117"/>
      <c r="H125" s="117"/>
      <c r="I125" s="117"/>
      <c r="J125" s="117"/>
      <c r="K125" s="117"/>
      <c r="L125" s="117"/>
      <c r="M125" s="117"/>
    </row>
    <row r="126" spans="1:13">
      <c r="A126" s="117"/>
      <c r="B126" s="117"/>
      <c r="C126" s="117"/>
      <c r="D126" s="117"/>
      <c r="E126" s="117"/>
      <c r="F126" s="117"/>
      <c r="G126" s="117"/>
      <c r="H126" s="117"/>
      <c r="I126" s="117"/>
      <c r="J126" s="117"/>
      <c r="K126" s="117"/>
      <c r="L126" s="117"/>
      <c r="M126" s="117"/>
    </row>
    <row r="127" spans="1:13">
      <c r="A127" s="117"/>
      <c r="B127" s="117"/>
      <c r="C127" s="117"/>
      <c r="D127" s="117"/>
      <c r="E127" s="117"/>
      <c r="F127" s="117"/>
      <c r="G127" s="117"/>
      <c r="H127" s="117"/>
      <c r="I127" s="117"/>
      <c r="J127" s="117"/>
      <c r="K127" s="117"/>
      <c r="L127" s="117"/>
      <c r="M127" s="117"/>
    </row>
    <row r="128" spans="1:13">
      <c r="A128" s="117"/>
      <c r="B128" s="117"/>
      <c r="C128" s="117"/>
      <c r="D128" s="117"/>
      <c r="E128" s="117"/>
      <c r="F128" s="117"/>
      <c r="G128" s="117"/>
      <c r="H128" s="117"/>
      <c r="I128" s="117"/>
      <c r="J128" s="117"/>
      <c r="K128" s="117"/>
      <c r="L128" s="117"/>
      <c r="M128" s="117"/>
    </row>
    <row r="129" spans="1:13">
      <c r="A129" s="117"/>
      <c r="B129" s="117"/>
      <c r="C129" s="117"/>
      <c r="D129" s="117"/>
      <c r="E129" s="117"/>
      <c r="F129" s="117"/>
      <c r="G129" s="117"/>
      <c r="H129" s="117"/>
      <c r="I129" s="117"/>
      <c r="J129" s="117"/>
      <c r="K129" s="117"/>
      <c r="L129" s="117"/>
      <c r="M129" s="117"/>
    </row>
    <row r="130" spans="1:13">
      <c r="A130" s="117"/>
      <c r="B130" s="117"/>
      <c r="C130" s="117"/>
      <c r="D130" s="117"/>
      <c r="E130" s="117"/>
      <c r="F130" s="117"/>
      <c r="G130" s="117"/>
      <c r="H130" s="117"/>
      <c r="I130" s="117"/>
      <c r="J130" s="117"/>
      <c r="K130" s="117"/>
      <c r="L130" s="117"/>
      <c r="M130" s="117"/>
    </row>
    <row r="131" spans="1:13">
      <c r="A131" s="117"/>
      <c r="B131" s="117"/>
      <c r="C131" s="117"/>
      <c r="D131" s="117"/>
      <c r="E131" s="117"/>
      <c r="F131" s="117"/>
      <c r="G131" s="117"/>
      <c r="H131" s="117"/>
      <c r="I131" s="117"/>
      <c r="J131" s="117"/>
      <c r="K131" s="117"/>
      <c r="L131" s="117"/>
      <c r="M131" s="117"/>
    </row>
    <row r="132" spans="1:13">
      <c r="A132" s="117"/>
      <c r="B132" s="117"/>
      <c r="C132" s="117"/>
      <c r="D132" s="117"/>
      <c r="E132" s="117"/>
      <c r="F132" s="117"/>
      <c r="G132" s="117"/>
      <c r="H132" s="117"/>
      <c r="I132" s="117"/>
      <c r="J132" s="117"/>
      <c r="K132" s="117"/>
      <c r="L132" s="117"/>
      <c r="M132" s="117"/>
    </row>
    <row r="133" spans="1:13">
      <c r="A133" s="117"/>
      <c r="B133" s="117"/>
      <c r="C133" s="117"/>
      <c r="D133" s="117"/>
      <c r="E133" s="117"/>
      <c r="F133" s="117"/>
      <c r="G133" s="117"/>
      <c r="H133" s="117"/>
      <c r="I133" s="117"/>
      <c r="J133" s="117"/>
      <c r="K133" s="117"/>
      <c r="L133" s="117"/>
      <c r="M133" s="117"/>
    </row>
    <row r="134" spans="1:13">
      <c r="A134" s="117"/>
      <c r="B134" s="117"/>
      <c r="C134" s="117"/>
      <c r="D134" s="117"/>
      <c r="E134" s="117"/>
      <c r="F134" s="117"/>
      <c r="G134" s="117"/>
      <c r="H134" s="117"/>
      <c r="I134" s="117"/>
      <c r="J134" s="117"/>
      <c r="K134" s="117"/>
      <c r="L134" s="117"/>
      <c r="M134" s="117"/>
    </row>
    <row r="135" spans="1:13">
      <c r="A135" s="117"/>
      <c r="B135" s="117"/>
      <c r="C135" s="117"/>
      <c r="D135" s="117"/>
      <c r="E135" s="117"/>
      <c r="F135" s="117"/>
      <c r="G135" s="117"/>
      <c r="H135" s="117"/>
      <c r="I135" s="117"/>
      <c r="J135" s="117"/>
      <c r="K135" s="117"/>
      <c r="L135" s="117"/>
      <c r="M135" s="117"/>
    </row>
    <row r="136" spans="1:13">
      <c r="A136" s="117"/>
      <c r="B136" s="117"/>
      <c r="C136" s="117"/>
      <c r="D136" s="117"/>
      <c r="E136" s="117"/>
      <c r="F136" s="117"/>
      <c r="G136" s="117"/>
      <c r="H136" s="117"/>
      <c r="I136" s="117"/>
      <c r="J136" s="117"/>
      <c r="K136" s="117"/>
      <c r="L136" s="117"/>
      <c r="M136" s="117"/>
    </row>
    <row r="137" spans="1:13">
      <c r="A137" s="117"/>
      <c r="B137" s="117"/>
      <c r="C137" s="117"/>
      <c r="D137" s="117"/>
      <c r="E137" s="117"/>
      <c r="F137" s="117"/>
      <c r="G137" s="117"/>
      <c r="H137" s="117"/>
      <c r="I137" s="117"/>
      <c r="J137" s="117"/>
      <c r="K137" s="117"/>
      <c r="L137" s="117"/>
      <c r="M137" s="117"/>
    </row>
    <row r="138" spans="1:13">
      <c r="A138" s="117"/>
      <c r="B138" s="117"/>
      <c r="C138" s="117"/>
      <c r="D138" s="117"/>
      <c r="E138" s="117"/>
      <c r="F138" s="117"/>
      <c r="G138" s="117"/>
      <c r="H138" s="117"/>
      <c r="I138" s="117"/>
      <c r="J138" s="117"/>
      <c r="K138" s="117"/>
      <c r="L138" s="117"/>
      <c r="M138" s="117"/>
    </row>
    <row r="139" spans="1:13">
      <c r="A139" s="117"/>
      <c r="B139" s="117"/>
      <c r="C139" s="117"/>
      <c r="D139" s="117"/>
      <c r="E139" s="117"/>
      <c r="F139" s="117"/>
      <c r="G139" s="117"/>
      <c r="H139" s="117"/>
      <c r="I139" s="117"/>
      <c r="J139" s="117"/>
      <c r="K139" s="117"/>
      <c r="L139" s="117"/>
      <c r="M139" s="117"/>
    </row>
    <row r="140" spans="1:13">
      <c r="A140" s="117"/>
      <c r="B140" s="117"/>
      <c r="C140" s="117"/>
      <c r="D140" s="117"/>
      <c r="E140" s="117"/>
      <c r="F140" s="117"/>
      <c r="G140" s="117"/>
      <c r="H140" s="117"/>
      <c r="I140" s="117"/>
      <c r="J140" s="117"/>
      <c r="K140" s="117"/>
      <c r="L140" s="117"/>
      <c r="M140" s="117"/>
    </row>
    <row r="141" spans="1:13">
      <c r="A141" s="117"/>
      <c r="B141" s="117"/>
      <c r="C141" s="117"/>
      <c r="D141" s="117"/>
      <c r="E141" s="117"/>
      <c r="F141" s="117"/>
      <c r="G141" s="117"/>
      <c r="H141" s="117"/>
      <c r="I141" s="117"/>
      <c r="J141" s="117"/>
      <c r="K141" s="117"/>
      <c r="L141" s="117"/>
      <c r="M141" s="117"/>
    </row>
    <row r="142" spans="1:13">
      <c r="A142" s="117"/>
      <c r="B142" s="117"/>
      <c r="C142" s="117"/>
      <c r="D142" s="117"/>
      <c r="E142" s="117"/>
      <c r="F142" s="117"/>
      <c r="G142" s="117"/>
      <c r="H142" s="117"/>
      <c r="I142" s="117"/>
      <c r="J142" s="117"/>
      <c r="K142" s="117"/>
      <c r="L142" s="117"/>
      <c r="M142" s="117"/>
    </row>
    <row r="143" spans="1:13">
      <c r="A143" s="117"/>
      <c r="B143" s="117"/>
      <c r="C143" s="117"/>
      <c r="D143" s="117"/>
      <c r="E143" s="117"/>
      <c r="F143" s="117"/>
      <c r="G143" s="117"/>
      <c r="H143" s="117"/>
      <c r="I143" s="117"/>
      <c r="J143" s="117"/>
      <c r="K143" s="117"/>
      <c r="L143" s="117"/>
      <c r="M143" s="117"/>
    </row>
    <row r="144" spans="1:13">
      <c r="A144" s="117"/>
      <c r="B144" s="117"/>
      <c r="C144" s="117"/>
      <c r="D144" s="117"/>
      <c r="E144" s="117"/>
      <c r="F144" s="117"/>
      <c r="G144" s="117"/>
      <c r="H144" s="117"/>
      <c r="I144" s="117"/>
      <c r="J144" s="117"/>
      <c r="K144" s="117"/>
      <c r="L144" s="117"/>
      <c r="M144" s="117"/>
    </row>
    <row r="145" spans="1:13">
      <c r="A145" s="117"/>
      <c r="B145" s="117"/>
      <c r="C145" s="117"/>
      <c r="D145" s="117"/>
      <c r="E145" s="117"/>
      <c r="F145" s="117"/>
      <c r="G145" s="117"/>
      <c r="H145" s="117"/>
      <c r="I145" s="117"/>
      <c r="J145" s="117"/>
      <c r="K145" s="117"/>
      <c r="L145" s="117"/>
      <c r="M145" s="117"/>
    </row>
    <row r="146" spans="1:13">
      <c r="A146" s="117"/>
      <c r="B146" s="117"/>
      <c r="C146" s="117"/>
      <c r="D146" s="117"/>
      <c r="E146" s="117"/>
      <c r="F146" s="117"/>
      <c r="G146" s="117"/>
      <c r="H146" s="117"/>
      <c r="I146" s="117"/>
      <c r="J146" s="117"/>
      <c r="K146" s="117"/>
      <c r="L146" s="117"/>
      <c r="M146" s="117"/>
    </row>
    <row r="147" spans="1:13">
      <c r="A147" s="117"/>
      <c r="B147" s="117"/>
      <c r="C147" s="117"/>
      <c r="D147" s="117"/>
      <c r="E147" s="117"/>
      <c r="F147" s="117"/>
      <c r="G147" s="117"/>
      <c r="H147" s="117"/>
      <c r="I147" s="117"/>
      <c r="J147" s="117"/>
      <c r="K147" s="117"/>
      <c r="L147" s="117"/>
      <c r="M147" s="117"/>
    </row>
    <row r="148" spans="1:13">
      <c r="A148" s="117"/>
      <c r="B148" s="117"/>
      <c r="C148" s="117"/>
      <c r="D148" s="117"/>
      <c r="E148" s="117"/>
      <c r="F148" s="117"/>
      <c r="G148" s="117"/>
      <c r="H148" s="117"/>
      <c r="I148" s="117"/>
      <c r="J148" s="117"/>
      <c r="K148" s="117"/>
      <c r="L148" s="117"/>
      <c r="M148" s="117"/>
    </row>
    <row r="149" spans="1:13">
      <c r="A149" s="117"/>
      <c r="B149" s="117"/>
      <c r="C149" s="117"/>
      <c r="D149" s="117"/>
      <c r="E149" s="117"/>
      <c r="F149" s="117"/>
      <c r="G149" s="117"/>
      <c r="H149" s="117"/>
      <c r="I149" s="117"/>
      <c r="J149" s="117"/>
      <c r="K149" s="117"/>
      <c r="L149" s="117"/>
      <c r="M149" s="117"/>
    </row>
    <row r="150" spans="1:13">
      <c r="A150" s="117"/>
      <c r="B150" s="117"/>
      <c r="C150" s="117"/>
      <c r="D150" s="117"/>
      <c r="E150" s="117"/>
      <c r="F150" s="117"/>
      <c r="G150" s="117"/>
      <c r="H150" s="117"/>
      <c r="I150" s="117"/>
      <c r="J150" s="117"/>
      <c r="K150" s="117"/>
      <c r="L150" s="117"/>
      <c r="M150" s="117"/>
    </row>
    <row r="151" spans="1:13">
      <c r="A151" s="117"/>
      <c r="B151" s="117"/>
      <c r="C151" s="117"/>
      <c r="D151" s="117"/>
      <c r="E151" s="117"/>
      <c r="F151" s="117"/>
      <c r="G151" s="117"/>
      <c r="H151" s="117"/>
      <c r="I151" s="117"/>
      <c r="J151" s="117"/>
      <c r="K151" s="117"/>
      <c r="L151" s="117"/>
      <c r="M151" s="117"/>
    </row>
    <row r="152" spans="1:13">
      <c r="A152" s="117"/>
      <c r="B152" s="117"/>
      <c r="C152" s="117"/>
      <c r="D152" s="117"/>
      <c r="E152" s="117"/>
      <c r="F152" s="117"/>
      <c r="G152" s="117"/>
      <c r="H152" s="117"/>
      <c r="I152" s="117"/>
      <c r="J152" s="117"/>
      <c r="K152" s="117"/>
      <c r="L152" s="117"/>
      <c r="M152" s="117"/>
    </row>
    <row r="153" spans="1:13">
      <c r="A153" s="117"/>
      <c r="B153" s="117"/>
      <c r="C153" s="117"/>
      <c r="D153" s="117"/>
      <c r="E153" s="117"/>
      <c r="F153" s="117"/>
      <c r="G153" s="117"/>
      <c r="H153" s="117"/>
      <c r="I153" s="117"/>
      <c r="J153" s="117"/>
      <c r="K153" s="117"/>
      <c r="L153" s="117"/>
      <c r="M153" s="117"/>
    </row>
    <row r="154" spans="1:13">
      <c r="A154" s="117"/>
      <c r="B154" s="117"/>
      <c r="C154" s="117"/>
      <c r="D154" s="117"/>
      <c r="E154" s="117"/>
      <c r="F154" s="117"/>
      <c r="G154" s="117"/>
      <c r="H154" s="117"/>
      <c r="I154" s="117"/>
      <c r="J154" s="117"/>
      <c r="K154" s="117"/>
      <c r="L154" s="117"/>
      <c r="M154" s="117"/>
    </row>
    <row r="155" spans="1:13">
      <c r="A155" s="117"/>
      <c r="B155" s="117"/>
      <c r="C155" s="117"/>
      <c r="D155" s="117"/>
      <c r="E155" s="117"/>
      <c r="F155" s="117"/>
      <c r="G155" s="117"/>
      <c r="H155" s="117"/>
      <c r="I155" s="117"/>
      <c r="J155" s="117"/>
      <c r="K155" s="117"/>
      <c r="L155" s="117"/>
      <c r="M155" s="117"/>
    </row>
    <row r="156" spans="1:13">
      <c r="A156" s="117"/>
      <c r="B156" s="117"/>
      <c r="C156" s="117"/>
      <c r="D156" s="117"/>
      <c r="E156" s="117"/>
      <c r="F156" s="117"/>
      <c r="G156" s="117"/>
      <c r="H156" s="117"/>
      <c r="I156" s="117"/>
      <c r="J156" s="117"/>
      <c r="K156" s="117"/>
      <c r="L156" s="117"/>
      <c r="M156" s="117"/>
    </row>
    <row r="157" spans="1:13">
      <c r="A157" s="117"/>
      <c r="B157" s="117"/>
      <c r="C157" s="117"/>
      <c r="D157" s="117"/>
      <c r="E157" s="117"/>
      <c r="F157" s="117"/>
      <c r="G157" s="117"/>
      <c r="H157" s="117"/>
      <c r="I157" s="117"/>
      <c r="J157" s="117"/>
      <c r="K157" s="117"/>
      <c r="L157" s="117"/>
      <c r="M157" s="117"/>
    </row>
    <row r="158" spans="1:13" ht="27.75">
      <c r="A158" s="119" t="s">
        <v>307</v>
      </c>
      <c r="B158" s="117"/>
      <c r="C158" s="117"/>
      <c r="D158" s="117"/>
      <c r="E158" s="117"/>
      <c r="F158" s="117"/>
      <c r="G158" s="117"/>
      <c r="H158" s="117"/>
      <c r="I158" s="117"/>
      <c r="J158" s="117"/>
      <c r="K158" s="117"/>
      <c r="L158" s="117"/>
      <c r="M158" s="117"/>
    </row>
    <row r="159" spans="1:13">
      <c r="A159" s="117"/>
      <c r="B159" s="117"/>
      <c r="C159" s="117"/>
      <c r="D159" s="117"/>
      <c r="E159" s="117"/>
      <c r="F159" s="117"/>
      <c r="G159" s="117"/>
      <c r="H159" s="117"/>
      <c r="I159" s="117"/>
      <c r="J159" s="117"/>
      <c r="K159" s="117"/>
      <c r="L159" s="117"/>
      <c r="M159" s="117"/>
    </row>
    <row r="160" spans="1:13">
      <c r="A160" s="117"/>
      <c r="B160" s="117"/>
      <c r="C160" s="117"/>
      <c r="D160" s="117"/>
      <c r="E160" s="117"/>
      <c r="F160" s="117"/>
      <c r="G160" s="117"/>
      <c r="H160" s="117"/>
      <c r="I160" s="117"/>
      <c r="J160" s="117"/>
      <c r="K160" s="117"/>
      <c r="L160" s="117"/>
      <c r="M160" s="117"/>
    </row>
    <row r="161" spans="1:13">
      <c r="A161" s="117"/>
      <c r="B161" s="117"/>
      <c r="C161" s="117"/>
      <c r="D161" s="117"/>
      <c r="E161" s="117"/>
      <c r="F161" s="117"/>
      <c r="G161" s="117"/>
      <c r="H161" s="117"/>
      <c r="I161" s="117"/>
      <c r="J161" s="117"/>
      <c r="K161" s="117"/>
      <c r="L161" s="117"/>
      <c r="M161" s="117"/>
    </row>
    <row r="162" spans="1:13">
      <c r="A162" s="117"/>
      <c r="B162" s="117"/>
      <c r="C162" s="117"/>
      <c r="D162" s="117"/>
      <c r="E162" s="117"/>
      <c r="F162" s="117"/>
      <c r="G162" s="117"/>
      <c r="H162" s="117"/>
      <c r="I162" s="117"/>
      <c r="J162" s="117"/>
      <c r="K162" s="117"/>
      <c r="L162" s="117"/>
      <c r="M162" s="117"/>
    </row>
    <row r="163" spans="1:13">
      <c r="A163" s="117"/>
      <c r="B163" s="117"/>
      <c r="C163" s="117"/>
      <c r="D163" s="117"/>
      <c r="E163" s="117"/>
      <c r="F163" s="117"/>
      <c r="G163" s="117"/>
      <c r="H163" s="117"/>
      <c r="I163" s="117"/>
      <c r="J163" s="117"/>
      <c r="K163" s="117"/>
      <c r="L163" s="117"/>
      <c r="M163" s="117"/>
    </row>
    <row r="164" spans="1:13">
      <c r="A164" s="117"/>
      <c r="B164" s="117"/>
      <c r="C164" s="117"/>
      <c r="D164" s="117"/>
      <c r="E164" s="117"/>
      <c r="F164" s="117"/>
      <c r="G164" s="117"/>
      <c r="H164" s="117"/>
      <c r="I164" s="117"/>
      <c r="J164" s="117"/>
      <c r="K164" s="117"/>
      <c r="L164" s="117"/>
      <c r="M164" s="117"/>
    </row>
    <row r="165" spans="1:13">
      <c r="A165" s="117"/>
      <c r="B165" s="117"/>
      <c r="C165" s="117"/>
      <c r="D165" s="117"/>
      <c r="E165" s="117"/>
      <c r="F165" s="117"/>
      <c r="G165" s="117"/>
      <c r="H165" s="117"/>
      <c r="I165" s="117"/>
      <c r="J165" s="117"/>
      <c r="K165" s="117"/>
      <c r="L165" s="117"/>
      <c r="M165" s="117"/>
    </row>
    <row r="166" spans="1:13">
      <c r="A166" s="117"/>
      <c r="B166" s="117"/>
      <c r="C166" s="117"/>
      <c r="D166" s="117"/>
      <c r="E166" s="117"/>
      <c r="F166" s="117"/>
      <c r="G166" s="117"/>
      <c r="H166" s="117"/>
      <c r="I166" s="117"/>
      <c r="J166" s="117"/>
      <c r="K166" s="117"/>
      <c r="L166" s="117"/>
      <c r="M166" s="117"/>
    </row>
    <row r="167" spans="1:13">
      <c r="A167" s="117"/>
      <c r="B167" s="117"/>
      <c r="C167" s="117"/>
      <c r="D167" s="117"/>
      <c r="E167" s="117"/>
      <c r="F167" s="117"/>
      <c r="G167" s="117"/>
      <c r="H167" s="117"/>
      <c r="I167" s="117"/>
      <c r="J167" s="117"/>
      <c r="K167" s="117"/>
      <c r="L167" s="117"/>
      <c r="M167" s="117"/>
    </row>
    <row r="168" spans="1:13">
      <c r="A168" s="117"/>
      <c r="B168" s="117"/>
      <c r="C168" s="117"/>
      <c r="D168" s="117"/>
      <c r="E168" s="117"/>
      <c r="F168" s="117"/>
      <c r="G168" s="117"/>
      <c r="H168" s="117"/>
      <c r="I168" s="117"/>
      <c r="J168" s="117"/>
      <c r="K168" s="117"/>
      <c r="L168" s="117"/>
      <c r="M168" s="117"/>
    </row>
    <row r="169" spans="1:13">
      <c r="A169" s="117"/>
      <c r="B169" s="117"/>
      <c r="C169" s="117"/>
      <c r="D169" s="117"/>
      <c r="E169" s="117"/>
      <c r="F169" s="117"/>
      <c r="G169" s="117"/>
      <c r="H169" s="117"/>
      <c r="I169" s="117"/>
      <c r="J169" s="117"/>
      <c r="K169" s="117"/>
      <c r="L169" s="117"/>
      <c r="M169" s="117"/>
    </row>
    <row r="170" spans="1:13">
      <c r="A170" s="117"/>
      <c r="B170" s="117"/>
      <c r="C170" s="117"/>
      <c r="D170" s="117"/>
      <c r="E170" s="117"/>
      <c r="F170" s="117"/>
      <c r="G170" s="117"/>
      <c r="H170" s="117"/>
      <c r="I170" s="117"/>
      <c r="J170" s="117"/>
      <c r="K170" s="117"/>
      <c r="L170" s="117"/>
      <c r="M170" s="117"/>
    </row>
    <row r="171" spans="1:13">
      <c r="A171" s="117"/>
      <c r="B171" s="117"/>
      <c r="C171" s="117"/>
      <c r="D171" s="117"/>
      <c r="E171" s="117"/>
      <c r="F171" s="117"/>
      <c r="G171" s="117"/>
      <c r="H171" s="117"/>
      <c r="I171" s="117"/>
      <c r="J171" s="117"/>
      <c r="K171" s="117"/>
      <c r="L171" s="117"/>
      <c r="M171" s="117"/>
    </row>
    <row r="172" spans="1:13">
      <c r="A172" s="117"/>
      <c r="B172" s="117"/>
      <c r="C172" s="117"/>
      <c r="D172" s="117"/>
      <c r="E172" s="117"/>
      <c r="F172" s="117"/>
      <c r="G172" s="117"/>
      <c r="H172" s="117"/>
      <c r="I172" s="117"/>
      <c r="J172" s="117"/>
      <c r="K172" s="117"/>
      <c r="L172" s="117"/>
      <c r="M172" s="117"/>
    </row>
    <row r="173" spans="1:13">
      <c r="A173" s="117"/>
      <c r="B173" s="117"/>
      <c r="C173" s="117"/>
      <c r="D173" s="117"/>
      <c r="E173" s="117"/>
      <c r="F173" s="117"/>
      <c r="G173" s="117"/>
      <c r="H173" s="117"/>
      <c r="I173" s="117"/>
      <c r="J173" s="117"/>
      <c r="K173" s="117"/>
      <c r="L173" s="117"/>
      <c r="M173" s="117"/>
    </row>
    <row r="174" spans="1:13">
      <c r="A174" s="117"/>
      <c r="B174" s="117"/>
      <c r="C174" s="117"/>
      <c r="D174" s="117"/>
      <c r="E174" s="117"/>
      <c r="F174" s="117"/>
      <c r="G174" s="117"/>
      <c r="H174" s="117"/>
      <c r="I174" s="117"/>
      <c r="J174" s="117"/>
      <c r="K174" s="117"/>
      <c r="L174" s="117"/>
      <c r="M174" s="117"/>
    </row>
    <row r="175" spans="1:13">
      <c r="A175" s="117"/>
      <c r="B175" s="117"/>
      <c r="C175" s="117"/>
      <c r="D175" s="117"/>
      <c r="E175" s="117"/>
      <c r="F175" s="117"/>
      <c r="G175" s="117"/>
      <c r="H175" s="117"/>
      <c r="I175" s="117"/>
      <c r="J175" s="117"/>
      <c r="K175" s="117"/>
      <c r="L175" s="117"/>
      <c r="M175" s="117"/>
    </row>
    <row r="176" spans="1:13">
      <c r="A176" s="117"/>
      <c r="B176" s="117"/>
      <c r="C176" s="117"/>
      <c r="D176" s="117"/>
      <c r="E176" s="117"/>
      <c r="F176" s="117"/>
      <c r="G176" s="117"/>
      <c r="H176" s="117"/>
      <c r="I176" s="117"/>
      <c r="J176" s="117"/>
      <c r="K176" s="117"/>
      <c r="L176" s="117"/>
      <c r="M176" s="117"/>
    </row>
    <row r="177" spans="1:13">
      <c r="A177" s="117"/>
      <c r="B177" s="117"/>
      <c r="C177" s="117"/>
      <c r="D177" s="117"/>
      <c r="E177" s="117"/>
      <c r="F177" s="117"/>
      <c r="G177" s="117"/>
      <c r="H177" s="117"/>
      <c r="I177" s="117"/>
      <c r="J177" s="117"/>
      <c r="K177" s="117"/>
      <c r="L177" s="117"/>
      <c r="M177" s="117"/>
    </row>
    <row r="178" spans="1:13">
      <c r="A178" s="117"/>
      <c r="B178" s="117"/>
      <c r="C178" s="117"/>
      <c r="D178" s="117"/>
      <c r="E178" s="117"/>
      <c r="F178" s="117"/>
      <c r="G178" s="117"/>
      <c r="H178" s="117"/>
      <c r="I178" s="117"/>
      <c r="J178" s="117"/>
      <c r="K178" s="117"/>
      <c r="L178" s="117"/>
      <c r="M178" s="117"/>
    </row>
    <row r="179" spans="1:13">
      <c r="A179" s="117"/>
      <c r="B179" s="117"/>
      <c r="C179" s="117"/>
      <c r="D179" s="117"/>
      <c r="E179" s="117"/>
      <c r="F179" s="117"/>
      <c r="G179" s="117"/>
      <c r="H179" s="117"/>
      <c r="I179" s="117"/>
      <c r="J179" s="117"/>
      <c r="K179" s="117"/>
      <c r="L179" s="117"/>
      <c r="M179" s="117"/>
    </row>
    <row r="180" spans="1:13">
      <c r="A180" s="117"/>
      <c r="B180" s="117"/>
      <c r="C180" s="117"/>
      <c r="D180" s="117"/>
      <c r="E180" s="117"/>
      <c r="F180" s="117"/>
      <c r="G180" s="117"/>
      <c r="H180" s="117"/>
      <c r="I180" s="117"/>
      <c r="J180" s="117"/>
      <c r="K180" s="117"/>
      <c r="L180" s="117"/>
      <c r="M180" s="117"/>
    </row>
    <row r="181" spans="1:13">
      <c r="A181" s="117"/>
      <c r="B181" s="117"/>
      <c r="C181" s="117"/>
      <c r="D181" s="117"/>
      <c r="E181" s="117"/>
      <c r="F181" s="117"/>
      <c r="G181" s="117"/>
      <c r="H181" s="117"/>
      <c r="I181" s="117"/>
      <c r="J181" s="117"/>
      <c r="K181" s="117"/>
      <c r="L181" s="117"/>
      <c r="M181" s="117"/>
    </row>
    <row r="182" spans="1:13">
      <c r="A182" s="117"/>
      <c r="B182" s="117"/>
      <c r="C182" s="117"/>
      <c r="D182" s="117"/>
      <c r="E182" s="117"/>
      <c r="F182" s="117"/>
      <c r="G182" s="117"/>
      <c r="H182" s="117"/>
      <c r="I182" s="117"/>
      <c r="J182" s="117"/>
      <c r="K182" s="117"/>
      <c r="L182" s="117"/>
      <c r="M182" s="117"/>
    </row>
    <row r="183" spans="1:13">
      <c r="A183" s="117"/>
      <c r="B183" s="117"/>
      <c r="C183" s="117"/>
      <c r="D183" s="117"/>
      <c r="E183" s="117"/>
      <c r="F183" s="117"/>
      <c r="G183" s="117"/>
      <c r="H183" s="117"/>
      <c r="I183" s="117"/>
      <c r="J183" s="117"/>
      <c r="K183" s="117"/>
      <c r="L183" s="117"/>
      <c r="M183" s="117"/>
    </row>
    <row r="184" spans="1:13">
      <c r="A184" s="117"/>
      <c r="B184" s="117"/>
      <c r="C184" s="117"/>
      <c r="D184" s="117"/>
      <c r="E184" s="117"/>
      <c r="F184" s="117"/>
      <c r="G184" s="117"/>
      <c r="H184" s="117"/>
      <c r="I184" s="117"/>
      <c r="J184" s="117"/>
      <c r="K184" s="117"/>
      <c r="L184" s="117"/>
      <c r="M184" s="117"/>
    </row>
    <row r="185" spans="1:13">
      <c r="A185" s="117"/>
      <c r="B185" s="117"/>
      <c r="C185" s="117"/>
      <c r="D185" s="117"/>
      <c r="E185" s="117"/>
      <c r="F185" s="117"/>
      <c r="G185" s="117"/>
      <c r="H185" s="117"/>
      <c r="I185" s="117"/>
      <c r="J185" s="117"/>
      <c r="K185" s="117"/>
      <c r="L185" s="117"/>
      <c r="M185" s="117"/>
    </row>
    <row r="186" spans="1:13">
      <c r="A186" s="117"/>
      <c r="B186" s="117"/>
      <c r="C186" s="117"/>
      <c r="D186" s="117"/>
      <c r="E186" s="117"/>
      <c r="F186" s="117"/>
      <c r="G186" s="117"/>
      <c r="H186" s="117"/>
      <c r="I186" s="117"/>
      <c r="J186" s="117"/>
      <c r="K186" s="117"/>
      <c r="L186" s="117"/>
      <c r="M186" s="117"/>
    </row>
    <row r="187" spans="1:13" ht="27.75">
      <c r="A187" s="119" t="s">
        <v>308</v>
      </c>
      <c r="B187" s="117"/>
      <c r="C187" s="117"/>
      <c r="D187" s="117"/>
      <c r="E187" s="117"/>
      <c r="F187" s="117"/>
      <c r="G187" s="117"/>
      <c r="H187" s="117"/>
      <c r="I187" s="117"/>
      <c r="J187" s="117"/>
      <c r="K187" s="117"/>
      <c r="L187" s="117"/>
      <c r="M187" s="117"/>
    </row>
    <row r="188" spans="1:13">
      <c r="A188" s="117"/>
      <c r="B188" s="117"/>
      <c r="C188" s="117"/>
      <c r="D188" s="117"/>
      <c r="E188" s="117"/>
      <c r="F188" s="117"/>
      <c r="G188" s="117"/>
      <c r="H188" s="117"/>
      <c r="I188" s="117"/>
      <c r="J188" s="117"/>
      <c r="K188" s="117"/>
      <c r="L188" s="117"/>
      <c r="M188" s="117"/>
    </row>
    <row r="189" spans="1:13">
      <c r="A189" s="117"/>
      <c r="B189" s="117"/>
      <c r="C189" s="117"/>
      <c r="D189" s="117"/>
      <c r="E189" s="117"/>
      <c r="F189" s="117"/>
      <c r="G189" s="117"/>
      <c r="H189" s="117"/>
      <c r="I189" s="117"/>
      <c r="J189" s="117"/>
      <c r="K189" s="117"/>
      <c r="L189" s="117"/>
      <c r="M189" s="117"/>
    </row>
    <row r="190" spans="1:13">
      <c r="A190" s="117"/>
      <c r="B190" s="117"/>
      <c r="C190" s="117"/>
      <c r="D190" s="117"/>
      <c r="E190" s="117"/>
      <c r="F190" s="117"/>
      <c r="G190" s="117"/>
      <c r="H190" s="117"/>
      <c r="I190" s="117"/>
      <c r="J190" s="117"/>
      <c r="K190" s="117"/>
      <c r="L190" s="117"/>
      <c r="M190" s="117"/>
    </row>
    <row r="191" spans="1:13">
      <c r="A191" s="117"/>
      <c r="B191" s="117"/>
      <c r="C191" s="117"/>
      <c r="D191" s="117"/>
      <c r="E191" s="117"/>
      <c r="F191" s="117"/>
      <c r="G191" s="117"/>
      <c r="H191" s="117"/>
      <c r="I191" s="117"/>
      <c r="J191" s="117"/>
      <c r="K191" s="117"/>
      <c r="L191" s="117"/>
      <c r="M191" s="117"/>
    </row>
    <row r="192" spans="1:13">
      <c r="A192" s="117"/>
      <c r="B192" s="117"/>
      <c r="C192" s="117"/>
      <c r="D192" s="117"/>
      <c r="E192" s="117"/>
      <c r="F192" s="117"/>
      <c r="G192" s="117"/>
      <c r="H192" s="117"/>
      <c r="I192" s="117"/>
      <c r="J192" s="117"/>
      <c r="K192" s="117"/>
      <c r="L192" s="117"/>
      <c r="M192" s="117"/>
    </row>
    <row r="193" spans="1:13">
      <c r="A193" s="117"/>
      <c r="B193" s="117"/>
      <c r="C193" s="117"/>
      <c r="D193" s="117"/>
      <c r="E193" s="117"/>
      <c r="F193" s="117"/>
      <c r="G193" s="117"/>
      <c r="H193" s="117"/>
      <c r="I193" s="117"/>
      <c r="J193" s="117"/>
      <c r="K193" s="117"/>
      <c r="L193" s="117"/>
      <c r="M193" s="117"/>
    </row>
    <row r="194" spans="1:13">
      <c r="A194" s="117"/>
      <c r="B194" s="117"/>
      <c r="C194" s="117"/>
      <c r="D194" s="117"/>
      <c r="E194" s="117"/>
      <c r="F194" s="117"/>
      <c r="G194" s="117"/>
      <c r="H194" s="117"/>
      <c r="I194" s="117"/>
      <c r="J194" s="117"/>
      <c r="K194" s="117"/>
      <c r="L194" s="117"/>
      <c r="M194" s="117"/>
    </row>
    <row r="195" spans="1:13">
      <c r="A195" s="117"/>
      <c r="B195" s="117"/>
      <c r="C195" s="117"/>
      <c r="D195" s="117"/>
      <c r="E195" s="117"/>
      <c r="F195" s="117"/>
      <c r="G195" s="117"/>
      <c r="H195" s="117"/>
      <c r="I195" s="117"/>
      <c r="J195" s="117"/>
      <c r="K195" s="117"/>
      <c r="L195" s="117"/>
      <c r="M195" s="117"/>
    </row>
    <row r="196" spans="1:13">
      <c r="A196" s="117"/>
      <c r="B196" s="117"/>
      <c r="C196" s="117"/>
      <c r="D196" s="117"/>
      <c r="E196" s="117"/>
      <c r="F196" s="117"/>
      <c r="G196" s="117"/>
      <c r="H196" s="117"/>
      <c r="I196" s="117"/>
      <c r="J196" s="117"/>
      <c r="K196" s="117"/>
      <c r="L196" s="117"/>
      <c r="M196" s="117"/>
    </row>
    <row r="197" spans="1:13">
      <c r="A197" s="117"/>
      <c r="B197" s="117"/>
      <c r="C197" s="117"/>
      <c r="D197" s="117"/>
      <c r="E197" s="117"/>
      <c r="F197" s="117"/>
      <c r="G197" s="117"/>
      <c r="H197" s="117"/>
      <c r="I197" s="117"/>
      <c r="J197" s="117"/>
      <c r="K197" s="117"/>
      <c r="L197" s="117"/>
      <c r="M197" s="117"/>
    </row>
    <row r="198" spans="1:13">
      <c r="A198" s="117"/>
      <c r="B198" s="117"/>
      <c r="C198" s="117"/>
      <c r="D198" s="117"/>
      <c r="E198" s="117"/>
      <c r="F198" s="117"/>
      <c r="G198" s="117"/>
      <c r="H198" s="117"/>
      <c r="I198" s="117"/>
      <c r="J198" s="117"/>
      <c r="K198" s="117"/>
      <c r="L198" s="117"/>
      <c r="M198" s="117"/>
    </row>
    <row r="199" spans="1:13">
      <c r="A199" s="117"/>
      <c r="B199" s="117"/>
      <c r="C199" s="117"/>
      <c r="D199" s="117"/>
      <c r="E199" s="117"/>
      <c r="F199" s="117"/>
      <c r="G199" s="117"/>
      <c r="H199" s="117"/>
      <c r="I199" s="117"/>
      <c r="J199" s="117"/>
      <c r="K199" s="117"/>
      <c r="L199" s="117"/>
      <c r="M199" s="117"/>
    </row>
    <row r="200" spans="1:13">
      <c r="A200" s="117"/>
      <c r="B200" s="117"/>
      <c r="C200" s="117"/>
      <c r="D200" s="117"/>
      <c r="E200" s="117"/>
      <c r="F200" s="117"/>
      <c r="G200" s="117"/>
      <c r="H200" s="117"/>
      <c r="I200" s="117"/>
      <c r="J200" s="117"/>
      <c r="K200" s="117"/>
      <c r="L200" s="117"/>
      <c r="M200" s="117"/>
    </row>
    <row r="201" spans="1:13">
      <c r="A201" s="117"/>
      <c r="B201" s="117"/>
      <c r="C201" s="117"/>
      <c r="D201" s="117"/>
      <c r="E201" s="117"/>
      <c r="F201" s="117"/>
      <c r="G201" s="117"/>
      <c r="H201" s="117"/>
      <c r="I201" s="117"/>
      <c r="J201" s="117"/>
      <c r="K201" s="117"/>
      <c r="L201" s="117"/>
      <c r="M201" s="117"/>
    </row>
    <row r="202" spans="1:13">
      <c r="A202" s="117"/>
      <c r="B202" s="117"/>
      <c r="C202" s="117"/>
      <c r="D202" s="117"/>
      <c r="E202" s="117"/>
      <c r="F202" s="117"/>
      <c r="G202" s="117"/>
      <c r="H202" s="117"/>
      <c r="I202" s="117"/>
      <c r="J202" s="117"/>
      <c r="K202" s="117"/>
      <c r="L202" s="117"/>
      <c r="M202" s="117"/>
    </row>
    <row r="203" spans="1:13">
      <c r="A203" s="117"/>
      <c r="B203" s="117"/>
      <c r="C203" s="117"/>
      <c r="D203" s="117"/>
      <c r="E203" s="117"/>
      <c r="F203" s="117"/>
      <c r="G203" s="117"/>
      <c r="H203" s="117"/>
      <c r="I203" s="117"/>
      <c r="J203" s="117"/>
      <c r="K203" s="117"/>
      <c r="L203" s="117"/>
      <c r="M203" s="117"/>
    </row>
    <row r="204" spans="1:13">
      <c r="A204" s="117"/>
      <c r="B204" s="117"/>
      <c r="C204" s="117"/>
      <c r="D204" s="117"/>
      <c r="E204" s="117"/>
      <c r="F204" s="117"/>
      <c r="G204" s="117"/>
      <c r="H204" s="117"/>
      <c r="I204" s="117"/>
      <c r="J204" s="117"/>
      <c r="K204" s="117"/>
      <c r="L204" s="117"/>
      <c r="M204" s="117"/>
    </row>
    <row r="205" spans="1:13">
      <c r="A205" s="117"/>
      <c r="B205" s="117"/>
      <c r="C205" s="117"/>
      <c r="D205" s="117"/>
      <c r="E205" s="117"/>
      <c r="F205" s="117"/>
      <c r="G205" s="117"/>
      <c r="H205" s="117"/>
      <c r="I205" s="117"/>
      <c r="J205" s="117"/>
      <c r="K205" s="117"/>
      <c r="L205" s="117"/>
      <c r="M205" s="117"/>
    </row>
    <row r="206" spans="1:13">
      <c r="A206" s="117"/>
      <c r="B206" s="117"/>
      <c r="C206" s="117"/>
      <c r="D206" s="117"/>
      <c r="E206" s="117"/>
      <c r="F206" s="117"/>
      <c r="G206" s="117"/>
      <c r="H206" s="117"/>
      <c r="I206" s="117"/>
      <c r="J206" s="117"/>
      <c r="K206" s="117"/>
      <c r="L206" s="117"/>
      <c r="M206" s="117"/>
    </row>
    <row r="207" spans="1:13">
      <c r="A207" s="117"/>
      <c r="B207" s="117"/>
      <c r="C207" s="117"/>
      <c r="D207" s="117"/>
      <c r="E207" s="117"/>
      <c r="F207" s="117"/>
      <c r="G207" s="117"/>
      <c r="H207" s="117"/>
      <c r="I207" s="117"/>
      <c r="J207" s="117"/>
      <c r="K207" s="117"/>
      <c r="L207" s="117"/>
      <c r="M207" s="117"/>
    </row>
    <row r="208" spans="1:13">
      <c r="A208" s="117"/>
      <c r="B208" s="117"/>
      <c r="C208" s="117"/>
      <c r="D208" s="117"/>
      <c r="E208" s="117"/>
      <c r="F208" s="117"/>
      <c r="G208" s="117"/>
      <c r="H208" s="117"/>
      <c r="I208" s="117"/>
      <c r="J208" s="117"/>
      <c r="K208" s="117"/>
      <c r="L208" s="117"/>
      <c r="M208" s="117"/>
    </row>
    <row r="209" spans="1:13">
      <c r="A209" s="117"/>
      <c r="B209" s="117"/>
      <c r="C209" s="117"/>
      <c r="D209" s="117"/>
      <c r="E209" s="117"/>
      <c r="F209" s="117"/>
      <c r="G209" s="117"/>
      <c r="H209" s="117"/>
      <c r="I209" s="117"/>
      <c r="J209" s="117"/>
      <c r="K209" s="117"/>
      <c r="L209" s="117"/>
      <c r="M209" s="117"/>
    </row>
    <row r="210" spans="1:13">
      <c r="A210" s="117"/>
      <c r="B210" s="117"/>
      <c r="C210" s="117"/>
      <c r="D210" s="117"/>
      <c r="E210" s="117"/>
      <c r="F210" s="117"/>
      <c r="G210" s="117"/>
      <c r="H210" s="117"/>
      <c r="I210" s="117"/>
      <c r="J210" s="117"/>
      <c r="K210" s="117"/>
      <c r="L210" s="117"/>
      <c r="M210" s="117"/>
    </row>
    <row r="211" spans="1:13">
      <c r="A211" s="117"/>
      <c r="B211" s="117"/>
      <c r="C211" s="117"/>
      <c r="D211" s="117"/>
      <c r="E211" s="117"/>
      <c r="F211" s="117"/>
      <c r="G211" s="117"/>
      <c r="H211" s="117"/>
      <c r="I211" s="117"/>
      <c r="J211" s="117"/>
      <c r="K211" s="117"/>
      <c r="L211" s="117"/>
      <c r="M211" s="117"/>
    </row>
    <row r="212" spans="1:13">
      <c r="A212" s="117"/>
      <c r="B212" s="117"/>
      <c r="C212" s="117"/>
      <c r="D212" s="117"/>
      <c r="E212" s="117"/>
      <c r="F212" s="117"/>
      <c r="G212" s="117"/>
      <c r="H212" s="117"/>
      <c r="I212" s="117"/>
      <c r="J212" s="117"/>
      <c r="K212" s="117"/>
      <c r="L212" s="117"/>
      <c r="M212" s="117"/>
    </row>
    <row r="213" spans="1:13">
      <c r="A213" s="117"/>
      <c r="B213" s="117"/>
      <c r="C213" s="117"/>
      <c r="D213" s="117"/>
      <c r="E213" s="117"/>
      <c r="F213" s="117"/>
      <c r="G213" s="117"/>
      <c r="H213" s="117"/>
      <c r="I213" s="117"/>
      <c r="J213" s="117"/>
      <c r="K213" s="117"/>
      <c r="L213" s="117"/>
      <c r="M213" s="117"/>
    </row>
    <row r="214" spans="1:13">
      <c r="A214" s="117"/>
      <c r="B214" s="117"/>
      <c r="C214" s="117"/>
      <c r="D214" s="117"/>
      <c r="E214" s="117"/>
      <c r="F214" s="117"/>
      <c r="G214" s="117"/>
      <c r="H214" s="117"/>
      <c r="I214" s="117"/>
      <c r="J214" s="117"/>
      <c r="K214" s="117"/>
      <c r="L214" s="117"/>
      <c r="M214" s="117"/>
    </row>
    <row r="215" spans="1:13">
      <c r="A215" s="117"/>
      <c r="B215" s="117"/>
      <c r="C215" s="117"/>
      <c r="D215" s="117"/>
      <c r="E215" s="117"/>
      <c r="F215" s="117"/>
      <c r="G215" s="117"/>
      <c r="H215" s="117"/>
      <c r="I215" s="117"/>
      <c r="J215" s="117"/>
      <c r="K215" s="117"/>
      <c r="L215" s="117"/>
      <c r="M215" s="117"/>
    </row>
  </sheetData>
  <phoneticPr fontId="30" type="noConversion"/>
  <pageMargins left="0.7" right="0.7"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8"/>
  <sheetViews>
    <sheetView tabSelected="1" view="pageBreakPreview" zoomScaleNormal="100" zoomScaleSheetLayoutView="100" workbookViewId="0">
      <selection activeCell="F12" sqref="F12"/>
    </sheetView>
  </sheetViews>
  <sheetFormatPr defaultRowHeight="16.149999999999999" customHeight="1"/>
  <cols>
    <col min="1" max="1" width="24.375" style="2" customWidth="1"/>
    <col min="2" max="2" width="36.125" style="2" customWidth="1"/>
    <col min="3" max="3" width="21.5" style="2" customWidth="1"/>
    <col min="4" max="4" width="14.5" style="2" customWidth="1"/>
    <col min="5" max="5" width="16.875" style="2" customWidth="1"/>
    <col min="6" max="6" width="9.75" style="2" customWidth="1"/>
    <col min="7" max="7" width="16.375" style="2" customWidth="1"/>
    <col min="8" max="8" width="8.75" style="2" customWidth="1"/>
    <col min="9" max="9" width="9.75" style="2" customWidth="1"/>
    <col min="10" max="10" width="12.375" style="2" customWidth="1"/>
    <col min="11" max="257" width="9.375" style="2" customWidth="1"/>
    <col min="258" max="1024" width="9.375" customWidth="1"/>
    <col min="1025" max="1025" width="8.875" customWidth="1"/>
  </cols>
  <sheetData>
    <row r="1" spans="1:257" ht="31.9" customHeight="1">
      <c r="A1" s="190" t="s">
        <v>299</v>
      </c>
      <c r="B1" s="190"/>
      <c r="C1" s="190"/>
      <c r="D1" s="190"/>
      <c r="E1" s="190"/>
      <c r="F1" s="190"/>
      <c r="G1" s="190"/>
      <c r="H1" s="190"/>
      <c r="I1" s="190"/>
    </row>
    <row r="2" spans="1:257" ht="24.6" customHeight="1">
      <c r="A2" s="190" t="s">
        <v>300</v>
      </c>
      <c r="B2" s="190"/>
      <c r="C2" s="190"/>
      <c r="D2" s="190"/>
      <c r="E2" s="190"/>
      <c r="F2" s="190"/>
      <c r="G2" s="190"/>
      <c r="H2" s="190"/>
      <c r="I2" s="190"/>
    </row>
    <row r="3" spans="1:257" s="135" customFormat="1" ht="19.899999999999999" customHeight="1">
      <c r="A3" s="111" t="s">
        <v>498</v>
      </c>
      <c r="B3" s="111"/>
      <c r="C3" s="193" t="s">
        <v>301</v>
      </c>
      <c r="D3" s="193"/>
      <c r="E3" s="193"/>
      <c r="F3" s="42"/>
      <c r="G3" s="42"/>
      <c r="H3" s="42"/>
      <c r="I3" s="134" t="s">
        <v>0</v>
      </c>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c r="IW3" s="68"/>
    </row>
    <row r="4" spans="1:257" s="68" customFormat="1" ht="45.75" customHeight="1">
      <c r="A4" s="192" t="s">
        <v>288</v>
      </c>
      <c r="B4" s="192" t="s">
        <v>289</v>
      </c>
      <c r="C4" s="192" t="s">
        <v>290</v>
      </c>
      <c r="D4" s="192" t="s">
        <v>291</v>
      </c>
      <c r="E4" s="192" t="s">
        <v>292</v>
      </c>
      <c r="F4" s="192" t="s">
        <v>293</v>
      </c>
      <c r="G4" s="192" t="s">
        <v>294</v>
      </c>
      <c r="H4" s="192" t="s">
        <v>295</v>
      </c>
      <c r="I4" s="192"/>
    </row>
    <row r="5" spans="1:257" s="68" customFormat="1" ht="73.150000000000006" customHeight="1">
      <c r="A5" s="192"/>
      <c r="B5" s="192"/>
      <c r="C5" s="192"/>
      <c r="D5" s="192"/>
      <c r="E5" s="192"/>
      <c r="F5" s="192"/>
      <c r="G5" s="192"/>
      <c r="H5" s="45" t="s">
        <v>296</v>
      </c>
      <c r="I5" s="45" t="s">
        <v>297</v>
      </c>
    </row>
    <row r="6" spans="1:257" s="68" customFormat="1" ht="28.9" customHeight="1">
      <c r="A6" s="194" t="s">
        <v>298</v>
      </c>
      <c r="B6" s="194"/>
      <c r="C6" s="194"/>
      <c r="D6" s="194"/>
      <c r="E6" s="139"/>
      <c r="F6" s="195"/>
      <c r="G6" s="195"/>
      <c r="H6" s="195"/>
      <c r="I6" s="195"/>
    </row>
    <row r="7" spans="1:257" s="68" customFormat="1" ht="49.5">
      <c r="A7" s="173" t="s">
        <v>500</v>
      </c>
      <c r="B7" s="174" t="s">
        <v>501</v>
      </c>
      <c r="C7" s="113" t="s">
        <v>502</v>
      </c>
      <c r="D7" s="176" t="s">
        <v>336</v>
      </c>
      <c r="E7" s="113">
        <v>174</v>
      </c>
      <c r="F7" s="113" t="s">
        <v>503</v>
      </c>
      <c r="G7" s="113"/>
      <c r="H7" s="175" t="s">
        <v>338</v>
      </c>
      <c r="I7" s="113"/>
    </row>
    <row r="8" spans="1:257" s="68" customFormat="1" ht="49.5">
      <c r="A8" s="173" t="s">
        <v>500</v>
      </c>
      <c r="B8" s="174" t="s">
        <v>501</v>
      </c>
      <c r="C8" s="113" t="s">
        <v>504</v>
      </c>
      <c r="D8" s="176" t="s">
        <v>336</v>
      </c>
      <c r="E8" s="113">
        <v>30</v>
      </c>
      <c r="F8" s="113" t="s">
        <v>431</v>
      </c>
      <c r="G8" s="113"/>
      <c r="H8" s="175" t="s">
        <v>338</v>
      </c>
      <c r="I8" s="113"/>
    </row>
    <row r="9" spans="1:257" s="68" customFormat="1" ht="49.5">
      <c r="A9" s="173" t="s">
        <v>500</v>
      </c>
      <c r="B9" s="174" t="s">
        <v>501</v>
      </c>
      <c r="C9" s="113" t="s">
        <v>505</v>
      </c>
      <c r="D9" s="176" t="s">
        <v>336</v>
      </c>
      <c r="E9" s="113">
        <v>103</v>
      </c>
      <c r="F9" s="113" t="s">
        <v>503</v>
      </c>
      <c r="G9" s="113"/>
      <c r="H9" s="175" t="s">
        <v>338</v>
      </c>
      <c r="I9" s="113"/>
    </row>
    <row r="10" spans="1:257" s="68" customFormat="1" ht="28.9" customHeight="1">
      <c r="A10" s="112"/>
      <c r="B10" s="112"/>
      <c r="C10" s="112"/>
      <c r="D10" s="112"/>
      <c r="E10" s="112"/>
      <c r="F10" s="112"/>
      <c r="G10" s="112"/>
      <c r="H10" s="112"/>
      <c r="I10" s="112"/>
    </row>
    <row r="11" spans="1:257" s="68" customFormat="1" ht="28.9" customHeight="1">
      <c r="A11" s="140"/>
      <c r="B11" s="140"/>
      <c r="C11" s="140"/>
      <c r="D11" s="140"/>
      <c r="E11" s="140"/>
      <c r="F11" s="140"/>
      <c r="G11" s="140"/>
      <c r="H11" s="140"/>
      <c r="I11" s="140"/>
    </row>
    <row r="12" spans="1:257" s="68" customFormat="1" ht="28.9" customHeight="1">
      <c r="A12" s="141"/>
      <c r="B12" s="141"/>
      <c r="C12" s="141"/>
      <c r="D12" s="141"/>
      <c r="E12" s="141"/>
      <c r="F12" s="141"/>
      <c r="G12" s="141"/>
      <c r="H12" s="141"/>
      <c r="I12" s="141"/>
    </row>
    <row r="13" spans="1:257" s="68" customFormat="1" ht="28.9" customHeight="1">
      <c r="A13" s="141"/>
      <c r="B13" s="141"/>
      <c r="C13" s="141"/>
      <c r="D13" s="141"/>
      <c r="E13" s="141"/>
      <c r="F13" s="141"/>
      <c r="G13" s="141"/>
      <c r="H13" s="141"/>
      <c r="I13" s="141"/>
    </row>
    <row r="14" spans="1:257" s="68" customFormat="1" ht="28.9" customHeight="1">
      <c r="A14" s="141"/>
      <c r="B14" s="141"/>
      <c r="C14" s="141"/>
      <c r="D14" s="141"/>
      <c r="E14" s="141"/>
      <c r="F14" s="141"/>
      <c r="G14" s="141"/>
      <c r="H14" s="141"/>
      <c r="I14" s="141"/>
    </row>
    <row r="15" spans="1:257" s="68" customFormat="1" ht="28.9" customHeight="1">
      <c r="A15" s="141"/>
      <c r="B15" s="141"/>
      <c r="C15" s="141"/>
      <c r="D15" s="141"/>
      <c r="E15" s="141"/>
      <c r="F15" s="141"/>
      <c r="G15" s="141"/>
      <c r="H15" s="141"/>
      <c r="I15" s="141"/>
    </row>
    <row r="16" spans="1:257" s="128" customFormat="1" ht="33.75" customHeight="1">
      <c r="A16" s="136" t="s">
        <v>329</v>
      </c>
      <c r="B16" s="131"/>
      <c r="C16" s="138" t="s">
        <v>321</v>
      </c>
      <c r="D16" s="131"/>
      <c r="E16" s="131"/>
      <c r="F16" s="138" t="s">
        <v>322</v>
      </c>
      <c r="G16" s="131"/>
      <c r="H16" s="131"/>
      <c r="I16" s="131"/>
    </row>
    <row r="17" spans="1:8" s="68" customFormat="1" ht="37.5" customHeight="1">
      <c r="A17" s="114" t="s">
        <v>309</v>
      </c>
      <c r="B17" s="2"/>
      <c r="C17" s="2"/>
      <c r="D17" s="2"/>
    </row>
    <row r="18" spans="1:8" s="68" customFormat="1" ht="19.5" customHeight="1">
      <c r="A18" s="114"/>
      <c r="B18" s="2"/>
      <c r="C18" s="2"/>
      <c r="D18" s="2"/>
      <c r="H18" s="115"/>
    </row>
  </sheetData>
  <mergeCells count="13">
    <mergeCell ref="A1:I1"/>
    <mergeCell ref="A2:I2"/>
    <mergeCell ref="C3:E3"/>
    <mergeCell ref="H4:I4"/>
    <mergeCell ref="A6:D6"/>
    <mergeCell ref="F6:I6"/>
    <mergeCell ref="A4:A5"/>
    <mergeCell ref="B4:B5"/>
    <mergeCell ref="C4:C5"/>
    <mergeCell ref="D4:D5"/>
    <mergeCell ref="E4:E5"/>
    <mergeCell ref="F4:F5"/>
    <mergeCell ref="G4:G5"/>
  </mergeCells>
  <phoneticPr fontId="30" type="noConversion"/>
  <printOptions horizontalCentered="1"/>
  <pageMargins left="0.31535433070866109" right="0.511811023622047" top="0.19645669291338602" bottom="0.49173228346456699" header="0.19645669291338602" footer="0.19645669291338602"/>
  <pageSetup paperSize="9" scale="87" fitToWidth="0" fitToHeight="0" pageOrder="overThenDown" orientation="landscape" r:id="rId1"/>
  <headerFooter alignWithMargins="0">
    <oddHeader xml:space="preserve">&amp;L
</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9"/>
  <sheetViews>
    <sheetView view="pageBreakPreview" topLeftCell="A127" zoomScaleNormal="75" zoomScaleSheetLayoutView="100" workbookViewId="0">
      <selection activeCell="B12" sqref="B12"/>
    </sheetView>
  </sheetViews>
  <sheetFormatPr defaultRowHeight="16.5"/>
  <cols>
    <col min="1" max="1" width="22.5" style="152" customWidth="1"/>
    <col min="2" max="2" width="36.125" style="152" customWidth="1"/>
    <col min="3" max="3" width="20.625" style="152" customWidth="1"/>
    <col min="4" max="4" width="13.875" style="152" customWidth="1"/>
    <col min="5" max="5" width="16.25" style="152" customWidth="1"/>
    <col min="6" max="6" width="11.5" style="152" customWidth="1"/>
    <col min="7" max="7" width="11.625" style="152" customWidth="1"/>
    <col min="8" max="8" width="8.625" style="152" customWidth="1"/>
    <col min="9" max="9" width="8.25" style="152" customWidth="1"/>
    <col min="10" max="10" width="11.75" style="152" customWidth="1"/>
    <col min="11" max="256" width="9" style="152"/>
    <col min="257" max="257" width="15.875" style="152" customWidth="1"/>
    <col min="258" max="258" width="32" style="152" customWidth="1"/>
    <col min="259" max="259" width="20.625" style="152" customWidth="1"/>
    <col min="260" max="260" width="13.875" style="152" customWidth="1"/>
    <col min="261" max="261" width="16.25" style="152" customWidth="1"/>
    <col min="262" max="262" width="11.5" style="152" customWidth="1"/>
    <col min="263" max="263" width="18.375" style="152" customWidth="1"/>
    <col min="264" max="265" width="11.375" style="152" customWidth="1"/>
    <col min="266" max="266" width="11.75" style="152" customWidth="1"/>
    <col min="267" max="512" width="9" style="152"/>
    <col min="513" max="513" width="15.875" style="152" customWidth="1"/>
    <col min="514" max="514" width="32" style="152" customWidth="1"/>
    <col min="515" max="515" width="20.625" style="152" customWidth="1"/>
    <col min="516" max="516" width="13.875" style="152" customWidth="1"/>
    <col min="517" max="517" width="16.25" style="152" customWidth="1"/>
    <col min="518" max="518" width="11.5" style="152" customWidth="1"/>
    <col min="519" max="519" width="18.375" style="152" customWidth="1"/>
    <col min="520" max="521" width="11.375" style="152" customWidth="1"/>
    <col min="522" max="522" width="11.75" style="152" customWidth="1"/>
    <col min="523" max="768" width="9" style="152"/>
    <col min="769" max="769" width="15.875" style="152" customWidth="1"/>
    <col min="770" max="770" width="32" style="152" customWidth="1"/>
    <col min="771" max="771" width="20.625" style="152" customWidth="1"/>
    <col min="772" max="772" width="13.875" style="152" customWidth="1"/>
    <col min="773" max="773" width="16.25" style="152" customWidth="1"/>
    <col min="774" max="774" width="11.5" style="152" customWidth="1"/>
    <col min="775" max="775" width="18.375" style="152" customWidth="1"/>
    <col min="776" max="777" width="11.375" style="152" customWidth="1"/>
    <col min="778" max="778" width="11.75" style="152" customWidth="1"/>
    <col min="779" max="1024" width="9" style="152"/>
    <col min="1025" max="1025" width="15.875" style="152" customWidth="1"/>
    <col min="1026" max="1026" width="32" style="152" customWidth="1"/>
    <col min="1027" max="1027" width="20.625" style="152" customWidth="1"/>
    <col min="1028" max="1028" width="13.875" style="152" customWidth="1"/>
    <col min="1029" max="1029" width="16.25" style="152" customWidth="1"/>
    <col min="1030" max="1030" width="11.5" style="152" customWidth="1"/>
    <col min="1031" max="1031" width="18.375" style="152" customWidth="1"/>
    <col min="1032" max="1033" width="11.375" style="152" customWidth="1"/>
    <col min="1034" max="1034" width="11.75" style="152" customWidth="1"/>
    <col min="1035" max="1280" width="9" style="152"/>
    <col min="1281" max="1281" width="15.875" style="152" customWidth="1"/>
    <col min="1282" max="1282" width="32" style="152" customWidth="1"/>
    <col min="1283" max="1283" width="20.625" style="152" customWidth="1"/>
    <col min="1284" max="1284" width="13.875" style="152" customWidth="1"/>
    <col min="1285" max="1285" width="16.25" style="152" customWidth="1"/>
    <col min="1286" max="1286" width="11.5" style="152" customWidth="1"/>
    <col min="1287" max="1287" width="18.375" style="152" customWidth="1"/>
    <col min="1288" max="1289" width="11.375" style="152" customWidth="1"/>
    <col min="1290" max="1290" width="11.75" style="152" customWidth="1"/>
    <col min="1291" max="1536" width="9" style="152"/>
    <col min="1537" max="1537" width="15.875" style="152" customWidth="1"/>
    <col min="1538" max="1538" width="32" style="152" customWidth="1"/>
    <col min="1539" max="1539" width="20.625" style="152" customWidth="1"/>
    <col min="1540" max="1540" width="13.875" style="152" customWidth="1"/>
    <col min="1541" max="1541" width="16.25" style="152" customWidth="1"/>
    <col min="1542" max="1542" width="11.5" style="152" customWidth="1"/>
    <col min="1543" max="1543" width="18.375" style="152" customWidth="1"/>
    <col min="1544" max="1545" width="11.375" style="152" customWidth="1"/>
    <col min="1546" max="1546" width="11.75" style="152" customWidth="1"/>
    <col min="1547" max="1792" width="9" style="152"/>
    <col min="1793" max="1793" width="15.875" style="152" customWidth="1"/>
    <col min="1794" max="1794" width="32" style="152" customWidth="1"/>
    <col min="1795" max="1795" width="20.625" style="152" customWidth="1"/>
    <col min="1796" max="1796" width="13.875" style="152" customWidth="1"/>
    <col min="1797" max="1797" width="16.25" style="152" customWidth="1"/>
    <col min="1798" max="1798" width="11.5" style="152" customWidth="1"/>
    <col min="1799" max="1799" width="18.375" style="152" customWidth="1"/>
    <col min="1800" max="1801" width="11.375" style="152" customWidth="1"/>
    <col min="1802" max="1802" width="11.75" style="152" customWidth="1"/>
    <col min="1803" max="2048" width="9" style="152"/>
    <col min="2049" max="2049" width="15.875" style="152" customWidth="1"/>
    <col min="2050" max="2050" width="32" style="152" customWidth="1"/>
    <col min="2051" max="2051" width="20.625" style="152" customWidth="1"/>
    <col min="2052" max="2052" width="13.875" style="152" customWidth="1"/>
    <col min="2053" max="2053" width="16.25" style="152" customWidth="1"/>
    <col min="2054" max="2054" width="11.5" style="152" customWidth="1"/>
    <col min="2055" max="2055" width="18.375" style="152" customWidth="1"/>
    <col min="2056" max="2057" width="11.375" style="152" customWidth="1"/>
    <col min="2058" max="2058" width="11.75" style="152" customWidth="1"/>
    <col min="2059" max="2304" width="9" style="152"/>
    <col min="2305" max="2305" width="15.875" style="152" customWidth="1"/>
    <col min="2306" max="2306" width="32" style="152" customWidth="1"/>
    <col min="2307" max="2307" width="20.625" style="152" customWidth="1"/>
    <col min="2308" max="2308" width="13.875" style="152" customWidth="1"/>
    <col min="2309" max="2309" width="16.25" style="152" customWidth="1"/>
    <col min="2310" max="2310" width="11.5" style="152" customWidth="1"/>
    <col min="2311" max="2311" width="18.375" style="152" customWidth="1"/>
    <col min="2312" max="2313" width="11.375" style="152" customWidth="1"/>
    <col min="2314" max="2314" width="11.75" style="152" customWidth="1"/>
    <col min="2315" max="2560" width="9" style="152"/>
    <col min="2561" max="2561" width="15.875" style="152" customWidth="1"/>
    <col min="2562" max="2562" width="32" style="152" customWidth="1"/>
    <col min="2563" max="2563" width="20.625" style="152" customWidth="1"/>
    <col min="2564" max="2564" width="13.875" style="152" customWidth="1"/>
    <col min="2565" max="2565" width="16.25" style="152" customWidth="1"/>
    <col min="2566" max="2566" width="11.5" style="152" customWidth="1"/>
    <col min="2567" max="2567" width="18.375" style="152" customWidth="1"/>
    <col min="2568" max="2569" width="11.375" style="152" customWidth="1"/>
    <col min="2570" max="2570" width="11.75" style="152" customWidth="1"/>
    <col min="2571" max="2816" width="9" style="152"/>
    <col min="2817" max="2817" width="15.875" style="152" customWidth="1"/>
    <col min="2818" max="2818" width="32" style="152" customWidth="1"/>
    <col min="2819" max="2819" width="20.625" style="152" customWidth="1"/>
    <col min="2820" max="2820" width="13.875" style="152" customWidth="1"/>
    <col min="2821" max="2821" width="16.25" style="152" customWidth="1"/>
    <col min="2822" max="2822" width="11.5" style="152" customWidth="1"/>
    <col min="2823" max="2823" width="18.375" style="152" customWidth="1"/>
    <col min="2824" max="2825" width="11.375" style="152" customWidth="1"/>
    <col min="2826" max="2826" width="11.75" style="152" customWidth="1"/>
    <col min="2827" max="3072" width="9" style="152"/>
    <col min="3073" max="3073" width="15.875" style="152" customWidth="1"/>
    <col min="3074" max="3074" width="32" style="152" customWidth="1"/>
    <col min="3075" max="3075" width="20.625" style="152" customWidth="1"/>
    <col min="3076" max="3076" width="13.875" style="152" customWidth="1"/>
    <col min="3077" max="3077" width="16.25" style="152" customWidth="1"/>
    <col min="3078" max="3078" width="11.5" style="152" customWidth="1"/>
    <col min="3079" max="3079" width="18.375" style="152" customWidth="1"/>
    <col min="3080" max="3081" width="11.375" style="152" customWidth="1"/>
    <col min="3082" max="3082" width="11.75" style="152" customWidth="1"/>
    <col min="3083" max="3328" width="9" style="152"/>
    <col min="3329" max="3329" width="15.875" style="152" customWidth="1"/>
    <col min="3330" max="3330" width="32" style="152" customWidth="1"/>
    <col min="3331" max="3331" width="20.625" style="152" customWidth="1"/>
    <col min="3332" max="3332" width="13.875" style="152" customWidth="1"/>
    <col min="3333" max="3333" width="16.25" style="152" customWidth="1"/>
    <col min="3334" max="3334" width="11.5" style="152" customWidth="1"/>
    <col min="3335" max="3335" width="18.375" style="152" customWidth="1"/>
    <col min="3336" max="3337" width="11.375" style="152" customWidth="1"/>
    <col min="3338" max="3338" width="11.75" style="152" customWidth="1"/>
    <col min="3339" max="3584" width="9" style="152"/>
    <col min="3585" max="3585" width="15.875" style="152" customWidth="1"/>
    <col min="3586" max="3586" width="32" style="152" customWidth="1"/>
    <col min="3587" max="3587" width="20.625" style="152" customWidth="1"/>
    <col min="3588" max="3588" width="13.875" style="152" customWidth="1"/>
    <col min="3589" max="3589" width="16.25" style="152" customWidth="1"/>
    <col min="3590" max="3590" width="11.5" style="152" customWidth="1"/>
    <col min="3591" max="3591" width="18.375" style="152" customWidth="1"/>
    <col min="3592" max="3593" width="11.375" style="152" customWidth="1"/>
    <col min="3594" max="3594" width="11.75" style="152" customWidth="1"/>
    <col min="3595" max="3840" width="9" style="152"/>
    <col min="3841" max="3841" width="15.875" style="152" customWidth="1"/>
    <col min="3842" max="3842" width="32" style="152" customWidth="1"/>
    <col min="3843" max="3843" width="20.625" style="152" customWidth="1"/>
    <col min="3844" max="3844" width="13.875" style="152" customWidth="1"/>
    <col min="3845" max="3845" width="16.25" style="152" customWidth="1"/>
    <col min="3846" max="3846" width="11.5" style="152" customWidth="1"/>
    <col min="3847" max="3847" width="18.375" style="152" customWidth="1"/>
    <col min="3848" max="3849" width="11.375" style="152" customWidth="1"/>
    <col min="3850" max="3850" width="11.75" style="152" customWidth="1"/>
    <col min="3851" max="4096" width="9" style="152"/>
    <col min="4097" max="4097" width="15.875" style="152" customWidth="1"/>
    <col min="4098" max="4098" width="32" style="152" customWidth="1"/>
    <col min="4099" max="4099" width="20.625" style="152" customWidth="1"/>
    <col min="4100" max="4100" width="13.875" style="152" customWidth="1"/>
    <col min="4101" max="4101" width="16.25" style="152" customWidth="1"/>
    <col min="4102" max="4102" width="11.5" style="152" customWidth="1"/>
    <col min="4103" max="4103" width="18.375" style="152" customWidth="1"/>
    <col min="4104" max="4105" width="11.375" style="152" customWidth="1"/>
    <col min="4106" max="4106" width="11.75" style="152" customWidth="1"/>
    <col min="4107" max="4352" width="9" style="152"/>
    <col min="4353" max="4353" width="15.875" style="152" customWidth="1"/>
    <col min="4354" max="4354" width="32" style="152" customWidth="1"/>
    <col min="4355" max="4355" width="20.625" style="152" customWidth="1"/>
    <col min="4356" max="4356" width="13.875" style="152" customWidth="1"/>
    <col min="4357" max="4357" width="16.25" style="152" customWidth="1"/>
    <col min="4358" max="4358" width="11.5" style="152" customWidth="1"/>
    <col min="4359" max="4359" width="18.375" style="152" customWidth="1"/>
    <col min="4360" max="4361" width="11.375" style="152" customWidth="1"/>
    <col min="4362" max="4362" width="11.75" style="152" customWidth="1"/>
    <col min="4363" max="4608" width="9" style="152"/>
    <col min="4609" max="4609" width="15.875" style="152" customWidth="1"/>
    <col min="4610" max="4610" width="32" style="152" customWidth="1"/>
    <col min="4611" max="4611" width="20.625" style="152" customWidth="1"/>
    <col min="4612" max="4612" width="13.875" style="152" customWidth="1"/>
    <col min="4613" max="4613" width="16.25" style="152" customWidth="1"/>
    <col min="4614" max="4614" width="11.5" style="152" customWidth="1"/>
    <col min="4615" max="4615" width="18.375" style="152" customWidth="1"/>
    <col min="4616" max="4617" width="11.375" style="152" customWidth="1"/>
    <col min="4618" max="4618" width="11.75" style="152" customWidth="1"/>
    <col min="4619" max="4864" width="9" style="152"/>
    <col min="4865" max="4865" width="15.875" style="152" customWidth="1"/>
    <col min="4866" max="4866" width="32" style="152" customWidth="1"/>
    <col min="4867" max="4867" width="20.625" style="152" customWidth="1"/>
    <col min="4868" max="4868" width="13.875" style="152" customWidth="1"/>
    <col min="4869" max="4869" width="16.25" style="152" customWidth="1"/>
    <col min="4870" max="4870" width="11.5" style="152" customWidth="1"/>
    <col min="4871" max="4871" width="18.375" style="152" customWidth="1"/>
    <col min="4872" max="4873" width="11.375" style="152" customWidth="1"/>
    <col min="4874" max="4874" width="11.75" style="152" customWidth="1"/>
    <col min="4875" max="5120" width="9" style="152"/>
    <col min="5121" max="5121" width="15.875" style="152" customWidth="1"/>
    <col min="5122" max="5122" width="32" style="152" customWidth="1"/>
    <col min="5123" max="5123" width="20.625" style="152" customWidth="1"/>
    <col min="5124" max="5124" width="13.875" style="152" customWidth="1"/>
    <col min="5125" max="5125" width="16.25" style="152" customWidth="1"/>
    <col min="5126" max="5126" width="11.5" style="152" customWidth="1"/>
    <col min="5127" max="5127" width="18.375" style="152" customWidth="1"/>
    <col min="5128" max="5129" width="11.375" style="152" customWidth="1"/>
    <col min="5130" max="5130" width="11.75" style="152" customWidth="1"/>
    <col min="5131" max="5376" width="9" style="152"/>
    <col min="5377" max="5377" width="15.875" style="152" customWidth="1"/>
    <col min="5378" max="5378" width="32" style="152" customWidth="1"/>
    <col min="5379" max="5379" width="20.625" style="152" customWidth="1"/>
    <col min="5380" max="5380" width="13.875" style="152" customWidth="1"/>
    <col min="5381" max="5381" width="16.25" style="152" customWidth="1"/>
    <col min="5382" max="5382" width="11.5" style="152" customWidth="1"/>
    <col min="5383" max="5383" width="18.375" style="152" customWidth="1"/>
    <col min="5384" max="5385" width="11.375" style="152" customWidth="1"/>
    <col min="5386" max="5386" width="11.75" style="152" customWidth="1"/>
    <col min="5387" max="5632" width="9" style="152"/>
    <col min="5633" max="5633" width="15.875" style="152" customWidth="1"/>
    <col min="5634" max="5634" width="32" style="152" customWidth="1"/>
    <col min="5635" max="5635" width="20.625" style="152" customWidth="1"/>
    <col min="5636" max="5636" width="13.875" style="152" customWidth="1"/>
    <col min="5637" max="5637" width="16.25" style="152" customWidth="1"/>
    <col min="5638" max="5638" width="11.5" style="152" customWidth="1"/>
    <col min="5639" max="5639" width="18.375" style="152" customWidth="1"/>
    <col min="5640" max="5641" width="11.375" style="152" customWidth="1"/>
    <col min="5642" max="5642" width="11.75" style="152" customWidth="1"/>
    <col min="5643" max="5888" width="9" style="152"/>
    <col min="5889" max="5889" width="15.875" style="152" customWidth="1"/>
    <col min="5890" max="5890" width="32" style="152" customWidth="1"/>
    <col min="5891" max="5891" width="20.625" style="152" customWidth="1"/>
    <col min="5892" max="5892" width="13.875" style="152" customWidth="1"/>
    <col min="5893" max="5893" width="16.25" style="152" customWidth="1"/>
    <col min="5894" max="5894" width="11.5" style="152" customWidth="1"/>
    <col min="5895" max="5895" width="18.375" style="152" customWidth="1"/>
    <col min="5896" max="5897" width="11.375" style="152" customWidth="1"/>
    <col min="5898" max="5898" width="11.75" style="152" customWidth="1"/>
    <col min="5899" max="6144" width="9" style="152"/>
    <col min="6145" max="6145" width="15.875" style="152" customWidth="1"/>
    <col min="6146" max="6146" width="32" style="152" customWidth="1"/>
    <col min="6147" max="6147" width="20.625" style="152" customWidth="1"/>
    <col min="6148" max="6148" width="13.875" style="152" customWidth="1"/>
    <col min="6149" max="6149" width="16.25" style="152" customWidth="1"/>
    <col min="6150" max="6150" width="11.5" style="152" customWidth="1"/>
    <col min="6151" max="6151" width="18.375" style="152" customWidth="1"/>
    <col min="6152" max="6153" width="11.375" style="152" customWidth="1"/>
    <col min="6154" max="6154" width="11.75" style="152" customWidth="1"/>
    <col min="6155" max="6400" width="9" style="152"/>
    <col min="6401" max="6401" width="15.875" style="152" customWidth="1"/>
    <col min="6402" max="6402" width="32" style="152" customWidth="1"/>
    <col min="6403" max="6403" width="20.625" style="152" customWidth="1"/>
    <col min="6404" max="6404" width="13.875" style="152" customWidth="1"/>
    <col min="6405" max="6405" width="16.25" style="152" customWidth="1"/>
    <col min="6406" max="6406" width="11.5" style="152" customWidth="1"/>
    <col min="6407" max="6407" width="18.375" style="152" customWidth="1"/>
    <col min="6408" max="6409" width="11.375" style="152" customWidth="1"/>
    <col min="6410" max="6410" width="11.75" style="152" customWidth="1"/>
    <col min="6411" max="6656" width="9" style="152"/>
    <col min="6657" max="6657" width="15.875" style="152" customWidth="1"/>
    <col min="6658" max="6658" width="32" style="152" customWidth="1"/>
    <col min="6659" max="6659" width="20.625" style="152" customWidth="1"/>
    <col min="6660" max="6660" width="13.875" style="152" customWidth="1"/>
    <col min="6661" max="6661" width="16.25" style="152" customWidth="1"/>
    <col min="6662" max="6662" width="11.5" style="152" customWidth="1"/>
    <col min="6663" max="6663" width="18.375" style="152" customWidth="1"/>
    <col min="6664" max="6665" width="11.375" style="152" customWidth="1"/>
    <col min="6666" max="6666" width="11.75" style="152" customWidth="1"/>
    <col min="6667" max="6912" width="9" style="152"/>
    <col min="6913" max="6913" width="15.875" style="152" customWidth="1"/>
    <col min="6914" max="6914" width="32" style="152" customWidth="1"/>
    <col min="6915" max="6915" width="20.625" style="152" customWidth="1"/>
    <col min="6916" max="6916" width="13.875" style="152" customWidth="1"/>
    <col min="6917" max="6917" width="16.25" style="152" customWidth="1"/>
    <col min="6918" max="6918" width="11.5" style="152" customWidth="1"/>
    <col min="6919" max="6919" width="18.375" style="152" customWidth="1"/>
    <col min="6920" max="6921" width="11.375" style="152" customWidth="1"/>
    <col min="6922" max="6922" width="11.75" style="152" customWidth="1"/>
    <col min="6923" max="7168" width="9" style="152"/>
    <col min="7169" max="7169" width="15.875" style="152" customWidth="1"/>
    <col min="7170" max="7170" width="32" style="152" customWidth="1"/>
    <col min="7171" max="7171" width="20.625" style="152" customWidth="1"/>
    <col min="7172" max="7172" width="13.875" style="152" customWidth="1"/>
    <col min="7173" max="7173" width="16.25" style="152" customWidth="1"/>
    <col min="7174" max="7174" width="11.5" style="152" customWidth="1"/>
    <col min="7175" max="7175" width="18.375" style="152" customWidth="1"/>
    <col min="7176" max="7177" width="11.375" style="152" customWidth="1"/>
    <col min="7178" max="7178" width="11.75" style="152" customWidth="1"/>
    <col min="7179" max="7424" width="9" style="152"/>
    <col min="7425" max="7425" width="15.875" style="152" customWidth="1"/>
    <col min="7426" max="7426" width="32" style="152" customWidth="1"/>
    <col min="7427" max="7427" width="20.625" style="152" customWidth="1"/>
    <col min="7428" max="7428" width="13.875" style="152" customWidth="1"/>
    <col min="7429" max="7429" width="16.25" style="152" customWidth="1"/>
    <col min="7430" max="7430" width="11.5" style="152" customWidth="1"/>
    <col min="7431" max="7431" width="18.375" style="152" customWidth="1"/>
    <col min="7432" max="7433" width="11.375" style="152" customWidth="1"/>
    <col min="7434" max="7434" width="11.75" style="152" customWidth="1"/>
    <col min="7435" max="7680" width="9" style="152"/>
    <col min="7681" max="7681" width="15.875" style="152" customWidth="1"/>
    <col min="7682" max="7682" width="32" style="152" customWidth="1"/>
    <col min="7683" max="7683" width="20.625" style="152" customWidth="1"/>
    <col min="7684" max="7684" width="13.875" style="152" customWidth="1"/>
    <col min="7685" max="7685" width="16.25" style="152" customWidth="1"/>
    <col min="7686" max="7686" width="11.5" style="152" customWidth="1"/>
    <col min="7687" max="7687" width="18.375" style="152" customWidth="1"/>
    <col min="7688" max="7689" width="11.375" style="152" customWidth="1"/>
    <col min="7690" max="7690" width="11.75" style="152" customWidth="1"/>
    <col min="7691" max="7936" width="9" style="152"/>
    <col min="7937" max="7937" width="15.875" style="152" customWidth="1"/>
    <col min="7938" max="7938" width="32" style="152" customWidth="1"/>
    <col min="7939" max="7939" width="20.625" style="152" customWidth="1"/>
    <col min="7940" max="7940" width="13.875" style="152" customWidth="1"/>
    <col min="7941" max="7941" width="16.25" style="152" customWidth="1"/>
    <col min="7942" max="7942" width="11.5" style="152" customWidth="1"/>
    <col min="7943" max="7943" width="18.375" style="152" customWidth="1"/>
    <col min="7944" max="7945" width="11.375" style="152" customWidth="1"/>
    <col min="7946" max="7946" width="11.75" style="152" customWidth="1"/>
    <col min="7947" max="8192" width="9" style="152"/>
    <col min="8193" max="8193" width="15.875" style="152" customWidth="1"/>
    <col min="8194" max="8194" width="32" style="152" customWidth="1"/>
    <col min="8195" max="8195" width="20.625" style="152" customWidth="1"/>
    <col min="8196" max="8196" width="13.875" style="152" customWidth="1"/>
    <col min="8197" max="8197" width="16.25" style="152" customWidth="1"/>
    <col min="8198" max="8198" width="11.5" style="152" customWidth="1"/>
    <col min="8199" max="8199" width="18.375" style="152" customWidth="1"/>
    <col min="8200" max="8201" width="11.375" style="152" customWidth="1"/>
    <col min="8202" max="8202" width="11.75" style="152" customWidth="1"/>
    <col min="8203" max="8448" width="9" style="152"/>
    <col min="8449" max="8449" width="15.875" style="152" customWidth="1"/>
    <col min="8450" max="8450" width="32" style="152" customWidth="1"/>
    <col min="8451" max="8451" width="20.625" style="152" customWidth="1"/>
    <col min="8452" max="8452" width="13.875" style="152" customWidth="1"/>
    <col min="8453" max="8453" width="16.25" style="152" customWidth="1"/>
    <col min="8454" max="8454" width="11.5" style="152" customWidth="1"/>
    <col min="8455" max="8455" width="18.375" style="152" customWidth="1"/>
    <col min="8456" max="8457" width="11.375" style="152" customWidth="1"/>
    <col min="8458" max="8458" width="11.75" style="152" customWidth="1"/>
    <col min="8459" max="8704" width="9" style="152"/>
    <col min="8705" max="8705" width="15.875" style="152" customWidth="1"/>
    <col min="8706" max="8706" width="32" style="152" customWidth="1"/>
    <col min="8707" max="8707" width="20.625" style="152" customWidth="1"/>
    <col min="8708" max="8708" width="13.875" style="152" customWidth="1"/>
    <col min="8709" max="8709" width="16.25" style="152" customWidth="1"/>
    <col min="8710" max="8710" width="11.5" style="152" customWidth="1"/>
    <col min="8711" max="8711" width="18.375" style="152" customWidth="1"/>
    <col min="8712" max="8713" width="11.375" style="152" customWidth="1"/>
    <col min="8714" max="8714" width="11.75" style="152" customWidth="1"/>
    <col min="8715" max="8960" width="9" style="152"/>
    <col min="8961" max="8961" width="15.875" style="152" customWidth="1"/>
    <col min="8962" max="8962" width="32" style="152" customWidth="1"/>
    <col min="8963" max="8963" width="20.625" style="152" customWidth="1"/>
    <col min="8964" max="8964" width="13.875" style="152" customWidth="1"/>
    <col min="8965" max="8965" width="16.25" style="152" customWidth="1"/>
    <col min="8966" max="8966" width="11.5" style="152" customWidth="1"/>
    <col min="8967" max="8967" width="18.375" style="152" customWidth="1"/>
    <col min="8968" max="8969" width="11.375" style="152" customWidth="1"/>
    <col min="8970" max="8970" width="11.75" style="152" customWidth="1"/>
    <col min="8971" max="9216" width="9" style="152"/>
    <col min="9217" max="9217" width="15.875" style="152" customWidth="1"/>
    <col min="9218" max="9218" width="32" style="152" customWidth="1"/>
    <col min="9219" max="9219" width="20.625" style="152" customWidth="1"/>
    <col min="9220" max="9220" width="13.875" style="152" customWidth="1"/>
    <col min="9221" max="9221" width="16.25" style="152" customWidth="1"/>
    <col min="9222" max="9222" width="11.5" style="152" customWidth="1"/>
    <col min="9223" max="9223" width="18.375" style="152" customWidth="1"/>
    <col min="9224" max="9225" width="11.375" style="152" customWidth="1"/>
    <col min="9226" max="9226" width="11.75" style="152" customWidth="1"/>
    <col min="9227" max="9472" width="9" style="152"/>
    <col min="9473" max="9473" width="15.875" style="152" customWidth="1"/>
    <col min="9474" max="9474" width="32" style="152" customWidth="1"/>
    <col min="9475" max="9475" width="20.625" style="152" customWidth="1"/>
    <col min="9476" max="9476" width="13.875" style="152" customWidth="1"/>
    <col min="9477" max="9477" width="16.25" style="152" customWidth="1"/>
    <col min="9478" max="9478" width="11.5" style="152" customWidth="1"/>
    <col min="9479" max="9479" width="18.375" style="152" customWidth="1"/>
    <col min="9480" max="9481" width="11.375" style="152" customWidth="1"/>
    <col min="9482" max="9482" width="11.75" style="152" customWidth="1"/>
    <col min="9483" max="9728" width="9" style="152"/>
    <col min="9729" max="9729" width="15.875" style="152" customWidth="1"/>
    <col min="9730" max="9730" width="32" style="152" customWidth="1"/>
    <col min="9731" max="9731" width="20.625" style="152" customWidth="1"/>
    <col min="9732" max="9732" width="13.875" style="152" customWidth="1"/>
    <col min="9733" max="9733" width="16.25" style="152" customWidth="1"/>
    <col min="9734" max="9734" width="11.5" style="152" customWidth="1"/>
    <col min="9735" max="9735" width="18.375" style="152" customWidth="1"/>
    <col min="9736" max="9737" width="11.375" style="152" customWidth="1"/>
    <col min="9738" max="9738" width="11.75" style="152" customWidth="1"/>
    <col min="9739" max="9984" width="9" style="152"/>
    <col min="9985" max="9985" width="15.875" style="152" customWidth="1"/>
    <col min="9986" max="9986" width="32" style="152" customWidth="1"/>
    <col min="9987" max="9987" width="20.625" style="152" customWidth="1"/>
    <col min="9988" max="9988" width="13.875" style="152" customWidth="1"/>
    <col min="9989" max="9989" width="16.25" style="152" customWidth="1"/>
    <col min="9990" max="9990" width="11.5" style="152" customWidth="1"/>
    <col min="9991" max="9991" width="18.375" style="152" customWidth="1"/>
    <col min="9992" max="9993" width="11.375" style="152" customWidth="1"/>
    <col min="9994" max="9994" width="11.75" style="152" customWidth="1"/>
    <col min="9995" max="10240" width="9" style="152"/>
    <col min="10241" max="10241" width="15.875" style="152" customWidth="1"/>
    <col min="10242" max="10242" width="32" style="152" customWidth="1"/>
    <col min="10243" max="10243" width="20.625" style="152" customWidth="1"/>
    <col min="10244" max="10244" width="13.875" style="152" customWidth="1"/>
    <col min="10245" max="10245" width="16.25" style="152" customWidth="1"/>
    <col min="10246" max="10246" width="11.5" style="152" customWidth="1"/>
    <col min="10247" max="10247" width="18.375" style="152" customWidth="1"/>
    <col min="10248" max="10249" width="11.375" style="152" customWidth="1"/>
    <col min="10250" max="10250" width="11.75" style="152" customWidth="1"/>
    <col min="10251" max="10496" width="9" style="152"/>
    <col min="10497" max="10497" width="15.875" style="152" customWidth="1"/>
    <col min="10498" max="10498" width="32" style="152" customWidth="1"/>
    <col min="10499" max="10499" width="20.625" style="152" customWidth="1"/>
    <col min="10500" max="10500" width="13.875" style="152" customWidth="1"/>
    <col min="10501" max="10501" width="16.25" style="152" customWidth="1"/>
    <col min="10502" max="10502" width="11.5" style="152" customWidth="1"/>
    <col min="10503" max="10503" width="18.375" style="152" customWidth="1"/>
    <col min="10504" max="10505" width="11.375" style="152" customWidth="1"/>
    <col min="10506" max="10506" width="11.75" style="152" customWidth="1"/>
    <col min="10507" max="10752" width="9" style="152"/>
    <col min="10753" max="10753" width="15.875" style="152" customWidth="1"/>
    <col min="10754" max="10754" width="32" style="152" customWidth="1"/>
    <col min="10755" max="10755" width="20.625" style="152" customWidth="1"/>
    <col min="10756" max="10756" width="13.875" style="152" customWidth="1"/>
    <col min="10757" max="10757" width="16.25" style="152" customWidth="1"/>
    <col min="10758" max="10758" width="11.5" style="152" customWidth="1"/>
    <col min="10759" max="10759" width="18.375" style="152" customWidth="1"/>
    <col min="10760" max="10761" width="11.375" style="152" customWidth="1"/>
    <col min="10762" max="10762" width="11.75" style="152" customWidth="1"/>
    <col min="10763" max="11008" width="9" style="152"/>
    <col min="11009" max="11009" width="15.875" style="152" customWidth="1"/>
    <col min="11010" max="11010" width="32" style="152" customWidth="1"/>
    <col min="11011" max="11011" width="20.625" style="152" customWidth="1"/>
    <col min="11012" max="11012" width="13.875" style="152" customWidth="1"/>
    <col min="11013" max="11013" width="16.25" style="152" customWidth="1"/>
    <col min="11014" max="11014" width="11.5" style="152" customWidth="1"/>
    <col min="11015" max="11015" width="18.375" style="152" customWidth="1"/>
    <col min="11016" max="11017" width="11.375" style="152" customWidth="1"/>
    <col min="11018" max="11018" width="11.75" style="152" customWidth="1"/>
    <col min="11019" max="11264" width="9" style="152"/>
    <col min="11265" max="11265" width="15.875" style="152" customWidth="1"/>
    <col min="11266" max="11266" width="32" style="152" customWidth="1"/>
    <col min="11267" max="11267" width="20.625" style="152" customWidth="1"/>
    <col min="11268" max="11268" width="13.875" style="152" customWidth="1"/>
    <col min="11269" max="11269" width="16.25" style="152" customWidth="1"/>
    <col min="11270" max="11270" width="11.5" style="152" customWidth="1"/>
    <col min="11271" max="11271" width="18.375" style="152" customWidth="1"/>
    <col min="11272" max="11273" width="11.375" style="152" customWidth="1"/>
    <col min="11274" max="11274" width="11.75" style="152" customWidth="1"/>
    <col min="11275" max="11520" width="9" style="152"/>
    <col min="11521" max="11521" width="15.875" style="152" customWidth="1"/>
    <col min="11522" max="11522" width="32" style="152" customWidth="1"/>
    <col min="11523" max="11523" width="20.625" style="152" customWidth="1"/>
    <col min="11524" max="11524" width="13.875" style="152" customWidth="1"/>
    <col min="11525" max="11525" width="16.25" style="152" customWidth="1"/>
    <col min="11526" max="11526" width="11.5" style="152" customWidth="1"/>
    <col min="11527" max="11527" width="18.375" style="152" customWidth="1"/>
    <col min="11528" max="11529" width="11.375" style="152" customWidth="1"/>
    <col min="11530" max="11530" width="11.75" style="152" customWidth="1"/>
    <col min="11531" max="11776" width="9" style="152"/>
    <col min="11777" max="11777" width="15.875" style="152" customWidth="1"/>
    <col min="11778" max="11778" width="32" style="152" customWidth="1"/>
    <col min="11779" max="11779" width="20.625" style="152" customWidth="1"/>
    <col min="11780" max="11780" width="13.875" style="152" customWidth="1"/>
    <col min="11781" max="11781" width="16.25" style="152" customWidth="1"/>
    <col min="11782" max="11782" width="11.5" style="152" customWidth="1"/>
    <col min="11783" max="11783" width="18.375" style="152" customWidth="1"/>
    <col min="11784" max="11785" width="11.375" style="152" customWidth="1"/>
    <col min="11786" max="11786" width="11.75" style="152" customWidth="1"/>
    <col min="11787" max="12032" width="9" style="152"/>
    <col min="12033" max="12033" width="15.875" style="152" customWidth="1"/>
    <col min="12034" max="12034" width="32" style="152" customWidth="1"/>
    <col min="12035" max="12035" width="20.625" style="152" customWidth="1"/>
    <col min="12036" max="12036" width="13.875" style="152" customWidth="1"/>
    <col min="12037" max="12037" width="16.25" style="152" customWidth="1"/>
    <col min="12038" max="12038" width="11.5" style="152" customWidth="1"/>
    <col min="12039" max="12039" width="18.375" style="152" customWidth="1"/>
    <col min="12040" max="12041" width="11.375" style="152" customWidth="1"/>
    <col min="12042" max="12042" width="11.75" style="152" customWidth="1"/>
    <col min="12043" max="12288" width="9" style="152"/>
    <col min="12289" max="12289" width="15.875" style="152" customWidth="1"/>
    <col min="12290" max="12290" width="32" style="152" customWidth="1"/>
    <col min="12291" max="12291" width="20.625" style="152" customWidth="1"/>
    <col min="12292" max="12292" width="13.875" style="152" customWidth="1"/>
    <col min="12293" max="12293" width="16.25" style="152" customWidth="1"/>
    <col min="12294" max="12294" width="11.5" style="152" customWidth="1"/>
    <col min="12295" max="12295" width="18.375" style="152" customWidth="1"/>
    <col min="12296" max="12297" width="11.375" style="152" customWidth="1"/>
    <col min="12298" max="12298" width="11.75" style="152" customWidth="1"/>
    <col min="12299" max="12544" width="9" style="152"/>
    <col min="12545" max="12545" width="15.875" style="152" customWidth="1"/>
    <col min="12546" max="12546" width="32" style="152" customWidth="1"/>
    <col min="12547" max="12547" width="20.625" style="152" customWidth="1"/>
    <col min="12548" max="12548" width="13.875" style="152" customWidth="1"/>
    <col min="12549" max="12549" width="16.25" style="152" customWidth="1"/>
    <col min="12550" max="12550" width="11.5" style="152" customWidth="1"/>
    <col min="12551" max="12551" width="18.375" style="152" customWidth="1"/>
    <col min="12552" max="12553" width="11.375" style="152" customWidth="1"/>
    <col min="12554" max="12554" width="11.75" style="152" customWidth="1"/>
    <col min="12555" max="12800" width="9" style="152"/>
    <col min="12801" max="12801" width="15.875" style="152" customWidth="1"/>
    <col min="12802" max="12802" width="32" style="152" customWidth="1"/>
    <col min="12803" max="12803" width="20.625" style="152" customWidth="1"/>
    <col min="12804" max="12804" width="13.875" style="152" customWidth="1"/>
    <col min="12805" max="12805" width="16.25" style="152" customWidth="1"/>
    <col min="12806" max="12806" width="11.5" style="152" customWidth="1"/>
    <col min="12807" max="12807" width="18.375" style="152" customWidth="1"/>
    <col min="12808" max="12809" width="11.375" style="152" customWidth="1"/>
    <col min="12810" max="12810" width="11.75" style="152" customWidth="1"/>
    <col min="12811" max="13056" width="9" style="152"/>
    <col min="13057" max="13057" width="15.875" style="152" customWidth="1"/>
    <col min="13058" max="13058" width="32" style="152" customWidth="1"/>
    <col min="13059" max="13059" width="20.625" style="152" customWidth="1"/>
    <col min="13060" max="13060" width="13.875" style="152" customWidth="1"/>
    <col min="13061" max="13061" width="16.25" style="152" customWidth="1"/>
    <col min="13062" max="13062" width="11.5" style="152" customWidth="1"/>
    <col min="13063" max="13063" width="18.375" style="152" customWidth="1"/>
    <col min="13064" max="13065" width="11.375" style="152" customWidth="1"/>
    <col min="13066" max="13066" width="11.75" style="152" customWidth="1"/>
    <col min="13067" max="13312" width="9" style="152"/>
    <col min="13313" max="13313" width="15.875" style="152" customWidth="1"/>
    <col min="13314" max="13314" width="32" style="152" customWidth="1"/>
    <col min="13315" max="13315" width="20.625" style="152" customWidth="1"/>
    <col min="13316" max="13316" width="13.875" style="152" customWidth="1"/>
    <col min="13317" max="13317" width="16.25" style="152" customWidth="1"/>
    <col min="13318" max="13318" width="11.5" style="152" customWidth="1"/>
    <col min="13319" max="13319" width="18.375" style="152" customWidth="1"/>
    <col min="13320" max="13321" width="11.375" style="152" customWidth="1"/>
    <col min="13322" max="13322" width="11.75" style="152" customWidth="1"/>
    <col min="13323" max="13568" width="9" style="152"/>
    <col min="13569" max="13569" width="15.875" style="152" customWidth="1"/>
    <col min="13570" max="13570" width="32" style="152" customWidth="1"/>
    <col min="13571" max="13571" width="20.625" style="152" customWidth="1"/>
    <col min="13572" max="13572" width="13.875" style="152" customWidth="1"/>
    <col min="13573" max="13573" width="16.25" style="152" customWidth="1"/>
    <col min="13574" max="13574" width="11.5" style="152" customWidth="1"/>
    <col min="13575" max="13575" width="18.375" style="152" customWidth="1"/>
    <col min="13576" max="13577" width="11.375" style="152" customWidth="1"/>
    <col min="13578" max="13578" width="11.75" style="152" customWidth="1"/>
    <col min="13579" max="13824" width="9" style="152"/>
    <col min="13825" max="13825" width="15.875" style="152" customWidth="1"/>
    <col min="13826" max="13826" width="32" style="152" customWidth="1"/>
    <col min="13827" max="13827" width="20.625" style="152" customWidth="1"/>
    <col min="13828" max="13828" width="13.875" style="152" customWidth="1"/>
    <col min="13829" max="13829" width="16.25" style="152" customWidth="1"/>
    <col min="13830" max="13830" width="11.5" style="152" customWidth="1"/>
    <col min="13831" max="13831" width="18.375" style="152" customWidth="1"/>
    <col min="13832" max="13833" width="11.375" style="152" customWidth="1"/>
    <col min="13834" max="13834" width="11.75" style="152" customWidth="1"/>
    <col min="13835" max="14080" width="9" style="152"/>
    <col min="14081" max="14081" width="15.875" style="152" customWidth="1"/>
    <col min="14082" max="14082" width="32" style="152" customWidth="1"/>
    <col min="14083" max="14083" width="20.625" style="152" customWidth="1"/>
    <col min="14084" max="14084" width="13.875" style="152" customWidth="1"/>
    <col min="14085" max="14085" width="16.25" style="152" customWidth="1"/>
    <col min="14086" max="14086" width="11.5" style="152" customWidth="1"/>
    <col min="14087" max="14087" width="18.375" style="152" customWidth="1"/>
    <col min="14088" max="14089" width="11.375" style="152" customWidth="1"/>
    <col min="14090" max="14090" width="11.75" style="152" customWidth="1"/>
    <col min="14091" max="14336" width="9" style="152"/>
    <col min="14337" max="14337" width="15.875" style="152" customWidth="1"/>
    <col min="14338" max="14338" width="32" style="152" customWidth="1"/>
    <col min="14339" max="14339" width="20.625" style="152" customWidth="1"/>
    <col min="14340" max="14340" width="13.875" style="152" customWidth="1"/>
    <col min="14341" max="14341" width="16.25" style="152" customWidth="1"/>
    <col min="14342" max="14342" width="11.5" style="152" customWidth="1"/>
    <col min="14343" max="14343" width="18.375" style="152" customWidth="1"/>
    <col min="14344" max="14345" width="11.375" style="152" customWidth="1"/>
    <col min="14346" max="14346" width="11.75" style="152" customWidth="1"/>
    <col min="14347" max="14592" width="9" style="152"/>
    <col min="14593" max="14593" width="15.875" style="152" customWidth="1"/>
    <col min="14594" max="14594" width="32" style="152" customWidth="1"/>
    <col min="14595" max="14595" width="20.625" style="152" customWidth="1"/>
    <col min="14596" max="14596" width="13.875" style="152" customWidth="1"/>
    <col min="14597" max="14597" width="16.25" style="152" customWidth="1"/>
    <col min="14598" max="14598" width="11.5" style="152" customWidth="1"/>
    <col min="14599" max="14599" width="18.375" style="152" customWidth="1"/>
    <col min="14600" max="14601" width="11.375" style="152" customWidth="1"/>
    <col min="14602" max="14602" width="11.75" style="152" customWidth="1"/>
    <col min="14603" max="14848" width="9" style="152"/>
    <col min="14849" max="14849" width="15.875" style="152" customWidth="1"/>
    <col min="14850" max="14850" width="32" style="152" customWidth="1"/>
    <col min="14851" max="14851" width="20.625" style="152" customWidth="1"/>
    <col min="14852" max="14852" width="13.875" style="152" customWidth="1"/>
    <col min="14853" max="14853" width="16.25" style="152" customWidth="1"/>
    <col min="14854" max="14854" width="11.5" style="152" customWidth="1"/>
    <col min="14855" max="14855" width="18.375" style="152" customWidth="1"/>
    <col min="14856" max="14857" width="11.375" style="152" customWidth="1"/>
    <col min="14858" max="14858" width="11.75" style="152" customWidth="1"/>
    <col min="14859" max="15104" width="9" style="152"/>
    <col min="15105" max="15105" width="15.875" style="152" customWidth="1"/>
    <col min="15106" max="15106" width="32" style="152" customWidth="1"/>
    <col min="15107" max="15107" width="20.625" style="152" customWidth="1"/>
    <col min="15108" max="15108" width="13.875" style="152" customWidth="1"/>
    <col min="15109" max="15109" width="16.25" style="152" customWidth="1"/>
    <col min="15110" max="15110" width="11.5" style="152" customWidth="1"/>
    <col min="15111" max="15111" width="18.375" style="152" customWidth="1"/>
    <col min="15112" max="15113" width="11.375" style="152" customWidth="1"/>
    <col min="15114" max="15114" width="11.75" style="152" customWidth="1"/>
    <col min="15115" max="15360" width="9" style="152"/>
    <col min="15361" max="15361" width="15.875" style="152" customWidth="1"/>
    <col min="15362" max="15362" width="32" style="152" customWidth="1"/>
    <col min="15363" max="15363" width="20.625" style="152" customWidth="1"/>
    <col min="15364" max="15364" width="13.875" style="152" customWidth="1"/>
    <col min="15365" max="15365" width="16.25" style="152" customWidth="1"/>
    <col min="15366" max="15366" width="11.5" style="152" customWidth="1"/>
    <col min="15367" max="15367" width="18.375" style="152" customWidth="1"/>
    <col min="15368" max="15369" width="11.375" style="152" customWidth="1"/>
    <col min="15370" max="15370" width="11.75" style="152" customWidth="1"/>
    <col min="15371" max="15616" width="9" style="152"/>
    <col min="15617" max="15617" width="15.875" style="152" customWidth="1"/>
    <col min="15618" max="15618" width="32" style="152" customWidth="1"/>
    <col min="15619" max="15619" width="20.625" style="152" customWidth="1"/>
    <col min="15620" max="15620" width="13.875" style="152" customWidth="1"/>
    <col min="15621" max="15621" width="16.25" style="152" customWidth="1"/>
    <col min="15622" max="15622" width="11.5" style="152" customWidth="1"/>
    <col min="15623" max="15623" width="18.375" style="152" customWidth="1"/>
    <col min="15624" max="15625" width="11.375" style="152" customWidth="1"/>
    <col min="15626" max="15626" width="11.75" style="152" customWidth="1"/>
    <col min="15627" max="15872" width="9" style="152"/>
    <col min="15873" max="15873" width="15.875" style="152" customWidth="1"/>
    <col min="15874" max="15874" width="32" style="152" customWidth="1"/>
    <col min="15875" max="15875" width="20.625" style="152" customWidth="1"/>
    <col min="15876" max="15876" width="13.875" style="152" customWidth="1"/>
    <col min="15877" max="15877" width="16.25" style="152" customWidth="1"/>
    <col min="15878" max="15878" width="11.5" style="152" customWidth="1"/>
    <col min="15879" max="15879" width="18.375" style="152" customWidth="1"/>
    <col min="15880" max="15881" width="11.375" style="152" customWidth="1"/>
    <col min="15882" max="15882" width="11.75" style="152" customWidth="1"/>
    <col min="15883" max="16128" width="9" style="152"/>
    <col min="16129" max="16129" width="15.875" style="152" customWidth="1"/>
    <col min="16130" max="16130" width="32" style="152" customWidth="1"/>
    <col min="16131" max="16131" width="20.625" style="152" customWidth="1"/>
    <col min="16132" max="16132" width="13.875" style="152" customWidth="1"/>
    <col min="16133" max="16133" width="16.25" style="152" customWidth="1"/>
    <col min="16134" max="16134" width="11.5" style="152" customWidth="1"/>
    <col min="16135" max="16135" width="18.375" style="152" customWidth="1"/>
    <col min="16136" max="16137" width="11.375" style="152" customWidth="1"/>
    <col min="16138" max="16138" width="11.75" style="152" customWidth="1"/>
    <col min="16139" max="16384" width="9" style="152"/>
  </cols>
  <sheetData>
    <row r="1" spans="1:9" ht="31.9" customHeight="1">
      <c r="A1" s="121" t="s">
        <v>330</v>
      </c>
      <c r="B1" s="149"/>
      <c r="C1" s="149"/>
      <c r="D1" s="150"/>
      <c r="E1" s="150"/>
      <c r="F1" s="151"/>
      <c r="G1" s="151"/>
      <c r="H1" s="149"/>
    </row>
    <row r="2" spans="1:9" ht="24.6" customHeight="1">
      <c r="A2" s="153" t="s">
        <v>331</v>
      </c>
      <c r="B2" s="149"/>
      <c r="C2" s="149"/>
      <c r="D2" s="150"/>
      <c r="E2" s="150"/>
      <c r="F2" s="151"/>
      <c r="G2" s="151"/>
      <c r="H2" s="149"/>
    </row>
    <row r="3" spans="1:9" ht="25.5">
      <c r="A3" s="196" t="s">
        <v>497</v>
      </c>
      <c r="B3" s="196"/>
      <c r="C3" s="149"/>
      <c r="D3" s="150"/>
      <c r="E3" s="150"/>
      <c r="F3" s="151"/>
      <c r="G3" s="151"/>
      <c r="H3" s="149"/>
    </row>
    <row r="4" spans="1:9" ht="19.899999999999999" customHeight="1">
      <c r="A4" s="154" t="s">
        <v>332</v>
      </c>
      <c r="B4" s="155"/>
      <c r="C4" s="197" t="s">
        <v>301</v>
      </c>
      <c r="D4" s="197"/>
      <c r="E4" s="155"/>
      <c r="F4" s="155"/>
      <c r="G4" s="155"/>
      <c r="H4" s="155"/>
      <c r="I4" s="156" t="s">
        <v>311</v>
      </c>
    </row>
    <row r="5" spans="1:9" s="157" customFormat="1" ht="59.25" customHeight="1">
      <c r="A5" s="198" t="s">
        <v>288</v>
      </c>
      <c r="B5" s="198" t="s">
        <v>289</v>
      </c>
      <c r="C5" s="200" t="s">
        <v>333</v>
      </c>
      <c r="D5" s="200" t="s">
        <v>291</v>
      </c>
      <c r="E5" s="198" t="s">
        <v>292</v>
      </c>
      <c r="F5" s="198" t="s">
        <v>293</v>
      </c>
      <c r="G5" s="202" t="s">
        <v>294</v>
      </c>
      <c r="H5" s="204" t="s">
        <v>295</v>
      </c>
      <c r="I5" s="204"/>
    </row>
    <row r="6" spans="1:9" s="157" customFormat="1" ht="71.25" customHeight="1">
      <c r="A6" s="199"/>
      <c r="B6" s="199"/>
      <c r="C6" s="200"/>
      <c r="D6" s="200"/>
      <c r="E6" s="201"/>
      <c r="F6" s="199"/>
      <c r="G6" s="203"/>
      <c r="H6" s="148" t="s">
        <v>296</v>
      </c>
      <c r="I6" s="148" t="s">
        <v>297</v>
      </c>
    </row>
    <row r="7" spans="1:9" s="157" customFormat="1" ht="36" customHeight="1">
      <c r="A7" s="205" t="s">
        <v>298</v>
      </c>
      <c r="B7" s="206"/>
      <c r="C7" s="206"/>
      <c r="D7" s="207"/>
      <c r="E7" s="158">
        <f>SUM(E8:E177)</f>
        <v>25273</v>
      </c>
      <c r="F7" s="208"/>
      <c r="G7" s="209"/>
      <c r="H7" s="209"/>
      <c r="I7" s="210"/>
    </row>
    <row r="8" spans="1:9" s="157" customFormat="1" ht="33.75" customHeight="1">
      <c r="A8" s="159" t="s">
        <v>499</v>
      </c>
      <c r="B8" s="160" t="s">
        <v>334</v>
      </c>
      <c r="C8" s="159" t="s">
        <v>335</v>
      </c>
      <c r="D8" s="160" t="s">
        <v>336</v>
      </c>
      <c r="E8" s="161">
        <v>1204</v>
      </c>
      <c r="F8" s="162" t="s">
        <v>337</v>
      </c>
      <c r="G8" s="163"/>
      <c r="H8" s="164" t="s">
        <v>338</v>
      </c>
      <c r="I8" s="159"/>
    </row>
    <row r="9" spans="1:9" s="157" customFormat="1" ht="33.75" customHeight="1">
      <c r="A9" s="159" t="s">
        <v>339</v>
      </c>
      <c r="B9" s="160" t="s">
        <v>334</v>
      </c>
      <c r="C9" s="159" t="s">
        <v>340</v>
      </c>
      <c r="D9" s="160" t="s">
        <v>336</v>
      </c>
      <c r="E9" s="161">
        <v>1482</v>
      </c>
      <c r="F9" s="162" t="s">
        <v>337</v>
      </c>
      <c r="G9" s="163"/>
      <c r="H9" s="164" t="s">
        <v>338</v>
      </c>
      <c r="I9" s="159"/>
    </row>
    <row r="10" spans="1:9" s="157" customFormat="1" ht="33.75" customHeight="1">
      <c r="A10" s="159" t="s">
        <v>339</v>
      </c>
      <c r="B10" s="160" t="s">
        <v>334</v>
      </c>
      <c r="C10" s="159" t="s">
        <v>341</v>
      </c>
      <c r="D10" s="160" t="s">
        <v>336</v>
      </c>
      <c r="E10" s="161">
        <v>1052</v>
      </c>
      <c r="F10" s="162" t="s">
        <v>337</v>
      </c>
      <c r="G10" s="163"/>
      <c r="H10" s="164" t="s">
        <v>338</v>
      </c>
      <c r="I10" s="159"/>
    </row>
    <row r="11" spans="1:9" s="157" customFormat="1" ht="33.75" customHeight="1">
      <c r="A11" s="159" t="s">
        <v>339</v>
      </c>
      <c r="B11" s="160" t="s">
        <v>334</v>
      </c>
      <c r="C11" s="159" t="s">
        <v>342</v>
      </c>
      <c r="D11" s="160" t="s">
        <v>336</v>
      </c>
      <c r="E11" s="161">
        <v>984</v>
      </c>
      <c r="F11" s="162" t="s">
        <v>337</v>
      </c>
      <c r="G11" s="163"/>
      <c r="H11" s="164" t="s">
        <v>338</v>
      </c>
      <c r="I11" s="159"/>
    </row>
    <row r="12" spans="1:9" s="157" customFormat="1" ht="33.75" customHeight="1">
      <c r="A12" s="159" t="s">
        <v>339</v>
      </c>
      <c r="B12" s="160" t="s">
        <v>334</v>
      </c>
      <c r="C12" s="159" t="s">
        <v>343</v>
      </c>
      <c r="D12" s="160" t="s">
        <v>336</v>
      </c>
      <c r="E12" s="161">
        <v>900</v>
      </c>
      <c r="F12" s="162" t="s">
        <v>337</v>
      </c>
      <c r="G12" s="163"/>
      <c r="H12" s="164" t="s">
        <v>338</v>
      </c>
      <c r="I12" s="159"/>
    </row>
    <row r="13" spans="1:9" s="157" customFormat="1" ht="33.75" customHeight="1">
      <c r="A13" s="159" t="s">
        <v>339</v>
      </c>
      <c r="B13" s="160" t="s">
        <v>344</v>
      </c>
      <c r="C13" s="159" t="s">
        <v>335</v>
      </c>
      <c r="D13" s="160" t="s">
        <v>336</v>
      </c>
      <c r="E13" s="161">
        <v>940</v>
      </c>
      <c r="F13" s="162" t="s">
        <v>337</v>
      </c>
      <c r="G13" s="163"/>
      <c r="H13" s="164" t="s">
        <v>338</v>
      </c>
      <c r="I13" s="159"/>
    </row>
    <row r="14" spans="1:9" s="157" customFormat="1" ht="33.75" customHeight="1">
      <c r="A14" s="159" t="s">
        <v>339</v>
      </c>
      <c r="B14" s="160" t="s">
        <v>344</v>
      </c>
      <c r="C14" s="159" t="s">
        <v>340</v>
      </c>
      <c r="D14" s="160" t="s">
        <v>336</v>
      </c>
      <c r="E14" s="161">
        <v>940</v>
      </c>
      <c r="F14" s="162" t="s">
        <v>337</v>
      </c>
      <c r="G14" s="163"/>
      <c r="H14" s="164" t="s">
        <v>338</v>
      </c>
      <c r="I14" s="159"/>
    </row>
    <row r="15" spans="1:9" s="157" customFormat="1" ht="33.75" customHeight="1">
      <c r="A15" s="159" t="s">
        <v>339</v>
      </c>
      <c r="B15" s="160" t="s">
        <v>344</v>
      </c>
      <c r="C15" s="159" t="s">
        <v>341</v>
      </c>
      <c r="D15" s="160" t="s">
        <v>336</v>
      </c>
      <c r="E15" s="161">
        <v>940</v>
      </c>
      <c r="F15" s="162" t="s">
        <v>337</v>
      </c>
      <c r="G15" s="163"/>
      <c r="H15" s="164" t="s">
        <v>338</v>
      </c>
      <c r="I15" s="159"/>
    </row>
    <row r="16" spans="1:9" s="157" customFormat="1" ht="33.75" customHeight="1">
      <c r="A16" s="159" t="s">
        <v>339</v>
      </c>
      <c r="B16" s="160" t="s">
        <v>344</v>
      </c>
      <c r="C16" s="159" t="s">
        <v>342</v>
      </c>
      <c r="D16" s="160" t="s">
        <v>336</v>
      </c>
      <c r="E16" s="161">
        <v>940</v>
      </c>
      <c r="F16" s="162" t="s">
        <v>337</v>
      </c>
      <c r="G16" s="163"/>
      <c r="H16" s="164" t="s">
        <v>338</v>
      </c>
      <c r="I16" s="159"/>
    </row>
    <row r="17" spans="1:9" s="157" customFormat="1" ht="33.75" customHeight="1">
      <c r="A17" s="159" t="s">
        <v>339</v>
      </c>
      <c r="B17" s="160" t="s">
        <v>344</v>
      </c>
      <c r="C17" s="159" t="s">
        <v>343</v>
      </c>
      <c r="D17" s="160" t="s">
        <v>336</v>
      </c>
      <c r="E17" s="161">
        <v>890</v>
      </c>
      <c r="F17" s="162" t="s">
        <v>337</v>
      </c>
      <c r="G17" s="163"/>
      <c r="H17" s="164" t="s">
        <v>338</v>
      </c>
      <c r="I17" s="159"/>
    </row>
    <row r="18" spans="1:9" s="157" customFormat="1" ht="33.75" customHeight="1">
      <c r="A18" s="159" t="s">
        <v>339</v>
      </c>
      <c r="B18" s="160" t="s">
        <v>344</v>
      </c>
      <c r="C18" s="159" t="s">
        <v>345</v>
      </c>
      <c r="D18" s="160" t="s">
        <v>336</v>
      </c>
      <c r="E18" s="161">
        <v>21</v>
      </c>
      <c r="F18" s="162" t="s">
        <v>337</v>
      </c>
      <c r="G18" s="162"/>
      <c r="H18" s="164" t="s">
        <v>338</v>
      </c>
      <c r="I18" s="159"/>
    </row>
    <row r="19" spans="1:9" s="157" customFormat="1" ht="33.75" customHeight="1">
      <c r="A19" s="159" t="s">
        <v>339</v>
      </c>
      <c r="B19" s="160" t="s">
        <v>344</v>
      </c>
      <c r="C19" s="159" t="s">
        <v>346</v>
      </c>
      <c r="D19" s="160" t="s">
        <v>336</v>
      </c>
      <c r="E19" s="161">
        <v>30</v>
      </c>
      <c r="F19" s="162" t="s">
        <v>337</v>
      </c>
      <c r="G19" s="162"/>
      <c r="H19" s="164" t="s">
        <v>338</v>
      </c>
      <c r="I19" s="159"/>
    </row>
    <row r="20" spans="1:9" s="157" customFormat="1" ht="33.75" customHeight="1">
      <c r="A20" s="159" t="s">
        <v>339</v>
      </c>
      <c r="B20" s="160" t="s">
        <v>344</v>
      </c>
      <c r="C20" s="159" t="s">
        <v>347</v>
      </c>
      <c r="D20" s="160" t="s">
        <v>336</v>
      </c>
      <c r="E20" s="161">
        <v>23</v>
      </c>
      <c r="F20" s="162" t="s">
        <v>337</v>
      </c>
      <c r="G20" s="162"/>
      <c r="H20" s="164" t="s">
        <v>338</v>
      </c>
      <c r="I20" s="159"/>
    </row>
    <row r="21" spans="1:9" s="157" customFormat="1" ht="33.75" customHeight="1">
      <c r="A21" s="159" t="s">
        <v>339</v>
      </c>
      <c r="B21" s="160" t="s">
        <v>344</v>
      </c>
      <c r="C21" s="159" t="s">
        <v>348</v>
      </c>
      <c r="D21" s="160" t="s">
        <v>336</v>
      </c>
      <c r="E21" s="161">
        <v>35</v>
      </c>
      <c r="F21" s="162" t="s">
        <v>337</v>
      </c>
      <c r="G21" s="162"/>
      <c r="H21" s="164" t="s">
        <v>338</v>
      </c>
      <c r="I21" s="159"/>
    </row>
    <row r="22" spans="1:9" s="157" customFormat="1" ht="33.75" customHeight="1">
      <c r="A22" s="159" t="s">
        <v>339</v>
      </c>
      <c r="B22" s="160" t="s">
        <v>344</v>
      </c>
      <c r="C22" s="159" t="s">
        <v>349</v>
      </c>
      <c r="D22" s="160" t="s">
        <v>336</v>
      </c>
      <c r="E22" s="161">
        <v>35</v>
      </c>
      <c r="F22" s="162" t="s">
        <v>337</v>
      </c>
      <c r="G22" s="162"/>
      <c r="H22" s="164" t="s">
        <v>338</v>
      </c>
      <c r="I22" s="159"/>
    </row>
    <row r="23" spans="1:9" s="157" customFormat="1" ht="33.75" customHeight="1">
      <c r="A23" s="159" t="s">
        <v>339</v>
      </c>
      <c r="B23" s="160" t="s">
        <v>344</v>
      </c>
      <c r="C23" s="159" t="s">
        <v>350</v>
      </c>
      <c r="D23" s="160" t="s">
        <v>336</v>
      </c>
      <c r="E23" s="161">
        <v>33</v>
      </c>
      <c r="F23" s="162" t="s">
        <v>337</v>
      </c>
      <c r="G23" s="162"/>
      <c r="H23" s="164" t="s">
        <v>338</v>
      </c>
      <c r="I23" s="159"/>
    </row>
    <row r="24" spans="1:9" s="157" customFormat="1" ht="33.75" customHeight="1">
      <c r="A24" s="159" t="s">
        <v>339</v>
      </c>
      <c r="B24" s="160" t="s">
        <v>344</v>
      </c>
      <c r="C24" s="159" t="s">
        <v>351</v>
      </c>
      <c r="D24" s="160" t="s">
        <v>336</v>
      </c>
      <c r="E24" s="161">
        <v>35</v>
      </c>
      <c r="F24" s="162" t="s">
        <v>337</v>
      </c>
      <c r="G24" s="162"/>
      <c r="H24" s="164" t="s">
        <v>338</v>
      </c>
      <c r="I24" s="159"/>
    </row>
    <row r="25" spans="1:9" s="157" customFormat="1" ht="33.75" customHeight="1">
      <c r="A25" s="159" t="s">
        <v>339</v>
      </c>
      <c r="B25" s="160" t="s">
        <v>344</v>
      </c>
      <c r="C25" s="159" t="s">
        <v>352</v>
      </c>
      <c r="D25" s="160" t="s">
        <v>336</v>
      </c>
      <c r="E25" s="161">
        <v>35</v>
      </c>
      <c r="F25" s="162" t="s">
        <v>337</v>
      </c>
      <c r="G25" s="162"/>
      <c r="H25" s="164" t="s">
        <v>338</v>
      </c>
      <c r="I25" s="159"/>
    </row>
    <row r="26" spans="1:9" s="157" customFormat="1" ht="33.75" customHeight="1">
      <c r="A26" s="159" t="s">
        <v>339</v>
      </c>
      <c r="B26" s="160" t="s">
        <v>344</v>
      </c>
      <c r="C26" s="159" t="s">
        <v>353</v>
      </c>
      <c r="D26" s="160" t="s">
        <v>336</v>
      </c>
      <c r="E26" s="161">
        <v>35</v>
      </c>
      <c r="F26" s="162" t="s">
        <v>337</v>
      </c>
      <c r="G26" s="162"/>
      <c r="H26" s="164" t="s">
        <v>338</v>
      </c>
      <c r="I26" s="159"/>
    </row>
    <row r="27" spans="1:9" s="157" customFormat="1" ht="33.75" customHeight="1">
      <c r="A27" s="159" t="s">
        <v>339</v>
      </c>
      <c r="B27" s="160" t="s">
        <v>344</v>
      </c>
      <c r="C27" s="159" t="s">
        <v>354</v>
      </c>
      <c r="D27" s="160" t="s">
        <v>336</v>
      </c>
      <c r="E27" s="161">
        <v>30</v>
      </c>
      <c r="F27" s="162" t="s">
        <v>337</v>
      </c>
      <c r="G27" s="162"/>
      <c r="H27" s="164" t="s">
        <v>338</v>
      </c>
      <c r="I27" s="159"/>
    </row>
    <row r="28" spans="1:9" s="157" customFormat="1" ht="33.75" customHeight="1">
      <c r="A28" s="159" t="s">
        <v>339</v>
      </c>
      <c r="B28" s="160" t="s">
        <v>344</v>
      </c>
      <c r="C28" s="159" t="s">
        <v>355</v>
      </c>
      <c r="D28" s="160" t="s">
        <v>336</v>
      </c>
      <c r="E28" s="161">
        <v>35</v>
      </c>
      <c r="F28" s="162" t="s">
        <v>337</v>
      </c>
      <c r="G28" s="162"/>
      <c r="H28" s="164" t="s">
        <v>338</v>
      </c>
      <c r="I28" s="159"/>
    </row>
    <row r="29" spans="1:9" s="157" customFormat="1" ht="33.75" customHeight="1">
      <c r="A29" s="159" t="s">
        <v>339</v>
      </c>
      <c r="B29" s="160" t="s">
        <v>344</v>
      </c>
      <c r="C29" s="159" t="s">
        <v>356</v>
      </c>
      <c r="D29" s="160" t="s">
        <v>336</v>
      </c>
      <c r="E29" s="161">
        <v>35</v>
      </c>
      <c r="F29" s="162" t="s">
        <v>337</v>
      </c>
      <c r="G29" s="162"/>
      <c r="H29" s="164" t="s">
        <v>338</v>
      </c>
      <c r="I29" s="159"/>
    </row>
    <row r="30" spans="1:9" s="157" customFormat="1" ht="33.75" customHeight="1">
      <c r="A30" s="159" t="s">
        <v>339</v>
      </c>
      <c r="B30" s="160" t="s">
        <v>344</v>
      </c>
      <c r="C30" s="159" t="s">
        <v>357</v>
      </c>
      <c r="D30" s="160" t="s">
        <v>336</v>
      </c>
      <c r="E30" s="161">
        <v>30</v>
      </c>
      <c r="F30" s="162" t="s">
        <v>337</v>
      </c>
      <c r="G30" s="162"/>
      <c r="H30" s="164" t="s">
        <v>338</v>
      </c>
      <c r="I30" s="159"/>
    </row>
    <row r="31" spans="1:9" s="157" customFormat="1" ht="33.75" customHeight="1">
      <c r="A31" s="159" t="s">
        <v>339</v>
      </c>
      <c r="B31" s="160" t="s">
        <v>344</v>
      </c>
      <c r="C31" s="159" t="s">
        <v>358</v>
      </c>
      <c r="D31" s="160" t="s">
        <v>336</v>
      </c>
      <c r="E31" s="161">
        <v>35</v>
      </c>
      <c r="F31" s="162" t="s">
        <v>337</v>
      </c>
      <c r="G31" s="162"/>
      <c r="H31" s="164" t="s">
        <v>338</v>
      </c>
      <c r="I31" s="159"/>
    </row>
    <row r="32" spans="1:9" s="157" customFormat="1" ht="33.75" customHeight="1">
      <c r="A32" s="159" t="s">
        <v>339</v>
      </c>
      <c r="B32" s="160" t="s">
        <v>344</v>
      </c>
      <c r="C32" s="159" t="s">
        <v>359</v>
      </c>
      <c r="D32" s="160" t="s">
        <v>336</v>
      </c>
      <c r="E32" s="161">
        <v>35</v>
      </c>
      <c r="F32" s="162" t="s">
        <v>337</v>
      </c>
      <c r="G32" s="162"/>
      <c r="H32" s="164" t="s">
        <v>338</v>
      </c>
      <c r="I32" s="159"/>
    </row>
    <row r="33" spans="1:9" s="157" customFormat="1" ht="33.75" customHeight="1">
      <c r="A33" s="159" t="s">
        <v>339</v>
      </c>
      <c r="B33" s="160" t="s">
        <v>344</v>
      </c>
      <c r="C33" s="159" t="s">
        <v>360</v>
      </c>
      <c r="D33" s="160" t="s">
        <v>336</v>
      </c>
      <c r="E33" s="161">
        <v>35</v>
      </c>
      <c r="F33" s="162" t="s">
        <v>337</v>
      </c>
      <c r="G33" s="162"/>
      <c r="H33" s="164" t="s">
        <v>338</v>
      </c>
      <c r="I33" s="159"/>
    </row>
    <row r="34" spans="1:9" s="157" customFormat="1" ht="33.75" customHeight="1">
      <c r="A34" s="159" t="s">
        <v>339</v>
      </c>
      <c r="B34" s="160" t="s">
        <v>344</v>
      </c>
      <c r="C34" s="159" t="s">
        <v>361</v>
      </c>
      <c r="D34" s="160" t="s">
        <v>336</v>
      </c>
      <c r="E34" s="161">
        <v>35</v>
      </c>
      <c r="F34" s="162" t="s">
        <v>337</v>
      </c>
      <c r="G34" s="162"/>
      <c r="H34" s="164" t="s">
        <v>338</v>
      </c>
      <c r="I34" s="159"/>
    </row>
    <row r="35" spans="1:9" s="157" customFormat="1" ht="33.75" customHeight="1">
      <c r="A35" s="159" t="s">
        <v>339</v>
      </c>
      <c r="B35" s="160" t="s">
        <v>344</v>
      </c>
      <c r="C35" s="159" t="s">
        <v>362</v>
      </c>
      <c r="D35" s="160" t="s">
        <v>336</v>
      </c>
      <c r="E35" s="161">
        <v>35</v>
      </c>
      <c r="F35" s="162" t="s">
        <v>337</v>
      </c>
      <c r="G35" s="162"/>
      <c r="H35" s="164" t="s">
        <v>338</v>
      </c>
      <c r="I35" s="159"/>
    </row>
    <row r="36" spans="1:9" s="157" customFormat="1" ht="33.75" customHeight="1">
      <c r="A36" s="159" t="s">
        <v>339</v>
      </c>
      <c r="B36" s="160" t="s">
        <v>344</v>
      </c>
      <c r="C36" s="159" t="s">
        <v>363</v>
      </c>
      <c r="D36" s="160" t="s">
        <v>336</v>
      </c>
      <c r="E36" s="161">
        <v>32</v>
      </c>
      <c r="F36" s="162" t="s">
        <v>337</v>
      </c>
      <c r="G36" s="162"/>
      <c r="H36" s="164" t="s">
        <v>338</v>
      </c>
      <c r="I36" s="159"/>
    </row>
    <row r="37" spans="1:9" s="157" customFormat="1" ht="33.75" customHeight="1">
      <c r="A37" s="159" t="s">
        <v>339</v>
      </c>
      <c r="B37" s="160" t="s">
        <v>344</v>
      </c>
      <c r="C37" s="159" t="s">
        <v>364</v>
      </c>
      <c r="D37" s="160" t="s">
        <v>336</v>
      </c>
      <c r="E37" s="161">
        <v>35</v>
      </c>
      <c r="F37" s="162" t="s">
        <v>337</v>
      </c>
      <c r="G37" s="162"/>
      <c r="H37" s="164" t="s">
        <v>338</v>
      </c>
      <c r="I37" s="159"/>
    </row>
    <row r="38" spans="1:9" s="157" customFormat="1" ht="33.75" customHeight="1">
      <c r="A38" s="159" t="s">
        <v>339</v>
      </c>
      <c r="B38" s="160" t="s">
        <v>344</v>
      </c>
      <c r="C38" s="159" t="s">
        <v>365</v>
      </c>
      <c r="D38" s="160" t="s">
        <v>336</v>
      </c>
      <c r="E38" s="161">
        <v>35</v>
      </c>
      <c r="F38" s="162" t="s">
        <v>337</v>
      </c>
      <c r="G38" s="162"/>
      <c r="H38" s="164" t="s">
        <v>338</v>
      </c>
      <c r="I38" s="159"/>
    </row>
    <row r="39" spans="1:9" s="157" customFormat="1" ht="33.75" customHeight="1">
      <c r="A39" s="159" t="s">
        <v>339</v>
      </c>
      <c r="B39" s="160" t="s">
        <v>344</v>
      </c>
      <c r="C39" s="159" t="s">
        <v>366</v>
      </c>
      <c r="D39" s="160" t="s">
        <v>336</v>
      </c>
      <c r="E39" s="161">
        <v>35</v>
      </c>
      <c r="F39" s="162" t="s">
        <v>337</v>
      </c>
      <c r="G39" s="162"/>
      <c r="H39" s="164" t="s">
        <v>338</v>
      </c>
      <c r="I39" s="159"/>
    </row>
    <row r="40" spans="1:9" s="157" customFormat="1" ht="33.75" customHeight="1">
      <c r="A40" s="159" t="s">
        <v>339</v>
      </c>
      <c r="B40" s="160" t="s">
        <v>344</v>
      </c>
      <c r="C40" s="159" t="s">
        <v>367</v>
      </c>
      <c r="D40" s="160" t="s">
        <v>336</v>
      </c>
      <c r="E40" s="161">
        <v>28</v>
      </c>
      <c r="F40" s="162" t="s">
        <v>337</v>
      </c>
      <c r="G40" s="162"/>
      <c r="H40" s="164" t="s">
        <v>338</v>
      </c>
      <c r="I40" s="159"/>
    </row>
    <row r="41" spans="1:9" s="157" customFormat="1" ht="33.75" customHeight="1">
      <c r="A41" s="159" t="s">
        <v>339</v>
      </c>
      <c r="B41" s="160" t="s">
        <v>344</v>
      </c>
      <c r="C41" s="159" t="s">
        <v>368</v>
      </c>
      <c r="D41" s="160" t="s">
        <v>336</v>
      </c>
      <c r="E41" s="161">
        <v>35</v>
      </c>
      <c r="F41" s="162" t="s">
        <v>337</v>
      </c>
      <c r="G41" s="162"/>
      <c r="H41" s="164" t="s">
        <v>338</v>
      </c>
      <c r="I41" s="159"/>
    </row>
    <row r="42" spans="1:9" s="157" customFormat="1" ht="33.75" customHeight="1">
      <c r="A42" s="159" t="s">
        <v>339</v>
      </c>
      <c r="B42" s="160" t="s">
        <v>344</v>
      </c>
      <c r="C42" s="159" t="s">
        <v>369</v>
      </c>
      <c r="D42" s="160" t="s">
        <v>336</v>
      </c>
      <c r="E42" s="161">
        <v>32</v>
      </c>
      <c r="F42" s="162" t="s">
        <v>337</v>
      </c>
      <c r="G42" s="162"/>
      <c r="H42" s="164" t="s">
        <v>338</v>
      </c>
      <c r="I42" s="159"/>
    </row>
    <row r="43" spans="1:9" s="157" customFormat="1" ht="33.75" customHeight="1">
      <c r="A43" s="159" t="s">
        <v>339</v>
      </c>
      <c r="B43" s="160" t="s">
        <v>344</v>
      </c>
      <c r="C43" s="159" t="s">
        <v>370</v>
      </c>
      <c r="D43" s="160" t="s">
        <v>336</v>
      </c>
      <c r="E43" s="161">
        <v>30</v>
      </c>
      <c r="F43" s="162" t="s">
        <v>337</v>
      </c>
      <c r="G43" s="162"/>
      <c r="H43" s="164" t="s">
        <v>338</v>
      </c>
      <c r="I43" s="159"/>
    </row>
    <row r="44" spans="1:9" s="157" customFormat="1" ht="33.75" customHeight="1">
      <c r="A44" s="159" t="s">
        <v>339</v>
      </c>
      <c r="B44" s="160" t="s">
        <v>344</v>
      </c>
      <c r="C44" s="159" t="s">
        <v>371</v>
      </c>
      <c r="D44" s="160" t="s">
        <v>336</v>
      </c>
      <c r="E44" s="161">
        <v>36</v>
      </c>
      <c r="F44" s="162" t="s">
        <v>337</v>
      </c>
      <c r="G44" s="162"/>
      <c r="H44" s="164" t="s">
        <v>338</v>
      </c>
      <c r="I44" s="159"/>
    </row>
    <row r="45" spans="1:9" s="157" customFormat="1" ht="33.75" customHeight="1">
      <c r="A45" s="159" t="s">
        <v>339</v>
      </c>
      <c r="B45" s="160" t="s">
        <v>344</v>
      </c>
      <c r="C45" s="159" t="s">
        <v>372</v>
      </c>
      <c r="D45" s="160" t="s">
        <v>336</v>
      </c>
      <c r="E45" s="161">
        <v>35</v>
      </c>
      <c r="F45" s="162" t="s">
        <v>337</v>
      </c>
      <c r="G45" s="162"/>
      <c r="H45" s="164" t="s">
        <v>338</v>
      </c>
      <c r="I45" s="159"/>
    </row>
    <row r="46" spans="1:9" s="157" customFormat="1" ht="33.75" customHeight="1">
      <c r="A46" s="159" t="s">
        <v>339</v>
      </c>
      <c r="B46" s="160" t="s">
        <v>344</v>
      </c>
      <c r="C46" s="159" t="s">
        <v>373</v>
      </c>
      <c r="D46" s="160" t="s">
        <v>336</v>
      </c>
      <c r="E46" s="161">
        <v>35</v>
      </c>
      <c r="F46" s="162" t="s">
        <v>337</v>
      </c>
      <c r="G46" s="162"/>
      <c r="H46" s="164" t="s">
        <v>338</v>
      </c>
      <c r="I46" s="159"/>
    </row>
    <row r="47" spans="1:9" s="157" customFormat="1" ht="33.75" customHeight="1">
      <c r="A47" s="159" t="s">
        <v>339</v>
      </c>
      <c r="B47" s="160" t="s">
        <v>344</v>
      </c>
      <c r="C47" s="159" t="s">
        <v>374</v>
      </c>
      <c r="D47" s="160" t="s">
        <v>336</v>
      </c>
      <c r="E47" s="161">
        <v>33</v>
      </c>
      <c r="F47" s="162" t="s">
        <v>337</v>
      </c>
      <c r="G47" s="162"/>
      <c r="H47" s="164" t="s">
        <v>338</v>
      </c>
      <c r="I47" s="159"/>
    </row>
    <row r="48" spans="1:9" s="157" customFormat="1" ht="33.75" customHeight="1">
      <c r="A48" s="159" t="s">
        <v>339</v>
      </c>
      <c r="B48" s="160" t="s">
        <v>344</v>
      </c>
      <c r="C48" s="159" t="s">
        <v>375</v>
      </c>
      <c r="D48" s="160" t="s">
        <v>336</v>
      </c>
      <c r="E48" s="161">
        <v>35</v>
      </c>
      <c r="F48" s="162" t="s">
        <v>337</v>
      </c>
      <c r="G48" s="162"/>
      <c r="H48" s="164" t="s">
        <v>338</v>
      </c>
      <c r="I48" s="159"/>
    </row>
    <row r="49" spans="1:9" s="157" customFormat="1" ht="33.75" customHeight="1">
      <c r="A49" s="159" t="s">
        <v>339</v>
      </c>
      <c r="B49" s="160" t="s">
        <v>344</v>
      </c>
      <c r="C49" s="159" t="s">
        <v>376</v>
      </c>
      <c r="D49" s="160" t="s">
        <v>336</v>
      </c>
      <c r="E49" s="161">
        <v>35</v>
      </c>
      <c r="F49" s="162" t="s">
        <v>337</v>
      </c>
      <c r="G49" s="162"/>
      <c r="H49" s="164" t="s">
        <v>338</v>
      </c>
      <c r="I49" s="159"/>
    </row>
    <row r="50" spans="1:9" s="157" customFormat="1" ht="33.75" customHeight="1">
      <c r="A50" s="159" t="s">
        <v>339</v>
      </c>
      <c r="B50" s="160" t="s">
        <v>344</v>
      </c>
      <c r="C50" s="159" t="s">
        <v>377</v>
      </c>
      <c r="D50" s="160" t="s">
        <v>336</v>
      </c>
      <c r="E50" s="161">
        <v>35</v>
      </c>
      <c r="F50" s="162" t="s">
        <v>337</v>
      </c>
      <c r="G50" s="162"/>
      <c r="H50" s="164" t="s">
        <v>338</v>
      </c>
      <c r="I50" s="159"/>
    </row>
    <row r="51" spans="1:9" s="157" customFormat="1" ht="33.75" customHeight="1">
      <c r="A51" s="159" t="s">
        <v>339</v>
      </c>
      <c r="B51" s="160" t="s">
        <v>344</v>
      </c>
      <c r="C51" s="159" t="s">
        <v>378</v>
      </c>
      <c r="D51" s="160" t="s">
        <v>336</v>
      </c>
      <c r="E51" s="161">
        <v>36</v>
      </c>
      <c r="F51" s="162" t="s">
        <v>337</v>
      </c>
      <c r="G51" s="162"/>
      <c r="H51" s="164" t="s">
        <v>338</v>
      </c>
      <c r="I51" s="159"/>
    </row>
    <row r="52" spans="1:9" s="157" customFormat="1" ht="33.75" customHeight="1">
      <c r="A52" s="159" t="s">
        <v>339</v>
      </c>
      <c r="B52" s="160" t="s">
        <v>344</v>
      </c>
      <c r="C52" s="159" t="s">
        <v>379</v>
      </c>
      <c r="D52" s="160" t="s">
        <v>336</v>
      </c>
      <c r="E52" s="161">
        <v>27</v>
      </c>
      <c r="F52" s="162" t="s">
        <v>337</v>
      </c>
      <c r="G52" s="162"/>
      <c r="H52" s="164" t="s">
        <v>338</v>
      </c>
      <c r="I52" s="159"/>
    </row>
    <row r="53" spans="1:9" s="157" customFormat="1" ht="33.75" customHeight="1">
      <c r="A53" s="159" t="s">
        <v>339</v>
      </c>
      <c r="B53" s="160" t="s">
        <v>344</v>
      </c>
      <c r="C53" s="159" t="s">
        <v>380</v>
      </c>
      <c r="D53" s="160" t="s">
        <v>336</v>
      </c>
      <c r="E53" s="161">
        <v>35</v>
      </c>
      <c r="F53" s="162" t="s">
        <v>337</v>
      </c>
      <c r="G53" s="162"/>
      <c r="H53" s="164" t="s">
        <v>338</v>
      </c>
      <c r="I53" s="159"/>
    </row>
    <row r="54" spans="1:9" s="157" customFormat="1" ht="33.75" customHeight="1">
      <c r="A54" s="159" t="s">
        <v>339</v>
      </c>
      <c r="B54" s="160" t="s">
        <v>344</v>
      </c>
      <c r="C54" s="159" t="s">
        <v>381</v>
      </c>
      <c r="D54" s="160" t="s">
        <v>336</v>
      </c>
      <c r="E54" s="161">
        <v>35</v>
      </c>
      <c r="F54" s="162" t="s">
        <v>337</v>
      </c>
      <c r="G54" s="162"/>
      <c r="H54" s="164" t="s">
        <v>338</v>
      </c>
      <c r="I54" s="159"/>
    </row>
    <row r="55" spans="1:9" s="157" customFormat="1" ht="33.75" customHeight="1">
      <c r="A55" s="159" t="s">
        <v>339</v>
      </c>
      <c r="B55" s="160" t="s">
        <v>344</v>
      </c>
      <c r="C55" s="159" t="s">
        <v>382</v>
      </c>
      <c r="D55" s="160" t="s">
        <v>336</v>
      </c>
      <c r="E55" s="161">
        <v>35</v>
      </c>
      <c r="F55" s="162" t="s">
        <v>337</v>
      </c>
      <c r="G55" s="162"/>
      <c r="H55" s="164" t="s">
        <v>338</v>
      </c>
      <c r="I55" s="159"/>
    </row>
    <row r="56" spans="1:9" s="157" customFormat="1" ht="33.75" customHeight="1">
      <c r="A56" s="159" t="s">
        <v>339</v>
      </c>
      <c r="B56" s="160" t="s">
        <v>344</v>
      </c>
      <c r="C56" s="159" t="s">
        <v>383</v>
      </c>
      <c r="D56" s="160" t="s">
        <v>336</v>
      </c>
      <c r="E56" s="161">
        <v>59</v>
      </c>
      <c r="F56" s="162" t="s">
        <v>337</v>
      </c>
      <c r="G56" s="162"/>
      <c r="H56" s="164" t="s">
        <v>338</v>
      </c>
      <c r="I56" s="159"/>
    </row>
    <row r="57" spans="1:9" s="157" customFormat="1" ht="33.75" customHeight="1">
      <c r="A57" s="159" t="s">
        <v>339</v>
      </c>
      <c r="B57" s="160" t="s">
        <v>344</v>
      </c>
      <c r="C57" s="159" t="s">
        <v>384</v>
      </c>
      <c r="D57" s="160" t="s">
        <v>336</v>
      </c>
      <c r="E57" s="161">
        <v>68</v>
      </c>
      <c r="F57" s="162" t="s">
        <v>337</v>
      </c>
      <c r="G57" s="162"/>
      <c r="H57" s="164" t="s">
        <v>338</v>
      </c>
      <c r="I57" s="159"/>
    </row>
    <row r="58" spans="1:9" s="157" customFormat="1" ht="33.75" customHeight="1">
      <c r="A58" s="159" t="s">
        <v>339</v>
      </c>
      <c r="B58" s="160" t="s">
        <v>344</v>
      </c>
      <c r="C58" s="159" t="s">
        <v>385</v>
      </c>
      <c r="D58" s="160" t="s">
        <v>336</v>
      </c>
      <c r="E58" s="161">
        <v>50</v>
      </c>
      <c r="F58" s="162" t="s">
        <v>337</v>
      </c>
      <c r="G58" s="162"/>
      <c r="H58" s="164" t="s">
        <v>338</v>
      </c>
      <c r="I58" s="159"/>
    </row>
    <row r="59" spans="1:9" s="157" customFormat="1" ht="33.75" customHeight="1">
      <c r="A59" s="159" t="s">
        <v>339</v>
      </c>
      <c r="B59" s="160" t="s">
        <v>344</v>
      </c>
      <c r="C59" s="159" t="s">
        <v>386</v>
      </c>
      <c r="D59" s="160" t="s">
        <v>336</v>
      </c>
      <c r="E59" s="161">
        <v>62</v>
      </c>
      <c r="F59" s="162" t="s">
        <v>337</v>
      </c>
      <c r="G59" s="162"/>
      <c r="H59" s="164" t="s">
        <v>338</v>
      </c>
      <c r="I59" s="159"/>
    </row>
    <row r="60" spans="1:9" s="157" customFormat="1" ht="33.75" customHeight="1">
      <c r="A60" s="159" t="s">
        <v>339</v>
      </c>
      <c r="B60" s="160" t="s">
        <v>344</v>
      </c>
      <c r="C60" s="159" t="s">
        <v>387</v>
      </c>
      <c r="D60" s="160" t="s">
        <v>336</v>
      </c>
      <c r="E60" s="161">
        <v>41</v>
      </c>
      <c r="F60" s="162" t="s">
        <v>337</v>
      </c>
      <c r="G60" s="162"/>
      <c r="H60" s="164" t="s">
        <v>338</v>
      </c>
      <c r="I60" s="159"/>
    </row>
    <row r="61" spans="1:9" s="157" customFormat="1" ht="33.75" customHeight="1">
      <c r="A61" s="159" t="s">
        <v>339</v>
      </c>
      <c r="B61" s="160" t="s">
        <v>344</v>
      </c>
      <c r="C61" s="159" t="s">
        <v>388</v>
      </c>
      <c r="D61" s="160" t="s">
        <v>336</v>
      </c>
      <c r="E61" s="161">
        <v>45</v>
      </c>
      <c r="F61" s="162" t="s">
        <v>337</v>
      </c>
      <c r="G61" s="162"/>
      <c r="H61" s="164" t="s">
        <v>338</v>
      </c>
      <c r="I61" s="159"/>
    </row>
    <row r="62" spans="1:9" s="157" customFormat="1" ht="33.75" customHeight="1">
      <c r="A62" s="159" t="s">
        <v>339</v>
      </c>
      <c r="B62" s="160" t="s">
        <v>344</v>
      </c>
      <c r="C62" s="159" t="s">
        <v>389</v>
      </c>
      <c r="D62" s="160" t="s">
        <v>336</v>
      </c>
      <c r="E62" s="161">
        <v>62</v>
      </c>
      <c r="F62" s="162" t="s">
        <v>337</v>
      </c>
      <c r="G62" s="162"/>
      <c r="H62" s="164" t="s">
        <v>338</v>
      </c>
      <c r="I62" s="159"/>
    </row>
    <row r="63" spans="1:9" s="157" customFormat="1" ht="33.75" customHeight="1">
      <c r="A63" s="159" t="s">
        <v>339</v>
      </c>
      <c r="B63" s="160" t="s">
        <v>344</v>
      </c>
      <c r="C63" s="159" t="s">
        <v>390</v>
      </c>
      <c r="D63" s="160" t="s">
        <v>336</v>
      </c>
      <c r="E63" s="161">
        <v>65</v>
      </c>
      <c r="F63" s="162" t="s">
        <v>337</v>
      </c>
      <c r="G63" s="162"/>
      <c r="H63" s="164" t="s">
        <v>338</v>
      </c>
      <c r="I63" s="159"/>
    </row>
    <row r="64" spans="1:9" s="157" customFormat="1" ht="33.75" customHeight="1">
      <c r="A64" s="159" t="s">
        <v>339</v>
      </c>
      <c r="B64" s="160" t="s">
        <v>344</v>
      </c>
      <c r="C64" s="159" t="s">
        <v>391</v>
      </c>
      <c r="D64" s="160" t="s">
        <v>336</v>
      </c>
      <c r="E64" s="161">
        <v>72</v>
      </c>
      <c r="F64" s="162" t="s">
        <v>337</v>
      </c>
      <c r="G64" s="162"/>
      <c r="H64" s="164" t="s">
        <v>338</v>
      </c>
      <c r="I64" s="159"/>
    </row>
    <row r="65" spans="1:9" s="157" customFormat="1" ht="33.75" customHeight="1">
      <c r="A65" s="159" t="s">
        <v>339</v>
      </c>
      <c r="B65" s="160" t="s">
        <v>344</v>
      </c>
      <c r="C65" s="159" t="s">
        <v>392</v>
      </c>
      <c r="D65" s="160" t="s">
        <v>336</v>
      </c>
      <c r="E65" s="161">
        <v>45</v>
      </c>
      <c r="F65" s="162" t="s">
        <v>337</v>
      </c>
      <c r="G65" s="162"/>
      <c r="H65" s="164" t="s">
        <v>338</v>
      </c>
      <c r="I65" s="159"/>
    </row>
    <row r="66" spans="1:9" s="157" customFormat="1" ht="33.75" customHeight="1">
      <c r="A66" s="159" t="s">
        <v>339</v>
      </c>
      <c r="B66" s="160" t="s">
        <v>344</v>
      </c>
      <c r="C66" s="159" t="s">
        <v>393</v>
      </c>
      <c r="D66" s="160" t="s">
        <v>336</v>
      </c>
      <c r="E66" s="161">
        <v>118</v>
      </c>
      <c r="F66" s="162" t="s">
        <v>337</v>
      </c>
      <c r="G66" s="162"/>
      <c r="H66" s="164" t="s">
        <v>338</v>
      </c>
      <c r="I66" s="159"/>
    </row>
    <row r="67" spans="1:9" s="157" customFormat="1" ht="33.75" customHeight="1">
      <c r="A67" s="159" t="s">
        <v>339</v>
      </c>
      <c r="B67" s="160" t="s">
        <v>344</v>
      </c>
      <c r="C67" s="159" t="s">
        <v>394</v>
      </c>
      <c r="D67" s="160" t="s">
        <v>336</v>
      </c>
      <c r="E67" s="161">
        <v>65</v>
      </c>
      <c r="F67" s="162" t="s">
        <v>337</v>
      </c>
      <c r="G67" s="162"/>
      <c r="H67" s="164" t="s">
        <v>338</v>
      </c>
      <c r="I67" s="159"/>
    </row>
    <row r="68" spans="1:9" s="157" customFormat="1" ht="33.75" customHeight="1">
      <c r="A68" s="159" t="s">
        <v>339</v>
      </c>
      <c r="B68" s="160" t="s">
        <v>344</v>
      </c>
      <c r="C68" s="159" t="s">
        <v>395</v>
      </c>
      <c r="D68" s="160" t="s">
        <v>336</v>
      </c>
      <c r="E68" s="161">
        <v>43</v>
      </c>
      <c r="F68" s="162" t="s">
        <v>337</v>
      </c>
      <c r="G68" s="162"/>
      <c r="H68" s="164" t="s">
        <v>338</v>
      </c>
      <c r="I68" s="159"/>
    </row>
    <row r="69" spans="1:9" s="157" customFormat="1" ht="33.75" customHeight="1">
      <c r="A69" s="159" t="s">
        <v>339</v>
      </c>
      <c r="B69" s="160" t="s">
        <v>344</v>
      </c>
      <c r="C69" s="159" t="s">
        <v>396</v>
      </c>
      <c r="D69" s="160" t="s">
        <v>336</v>
      </c>
      <c r="E69" s="161">
        <v>72</v>
      </c>
      <c r="F69" s="162" t="s">
        <v>337</v>
      </c>
      <c r="G69" s="162"/>
      <c r="H69" s="164" t="s">
        <v>338</v>
      </c>
      <c r="I69" s="159"/>
    </row>
    <row r="70" spans="1:9" s="157" customFormat="1" ht="33.75" customHeight="1">
      <c r="A70" s="159" t="s">
        <v>339</v>
      </c>
      <c r="B70" s="160" t="s">
        <v>344</v>
      </c>
      <c r="C70" s="159" t="s">
        <v>397</v>
      </c>
      <c r="D70" s="160" t="s">
        <v>336</v>
      </c>
      <c r="E70" s="161">
        <v>152</v>
      </c>
      <c r="F70" s="162" t="s">
        <v>337</v>
      </c>
      <c r="G70" s="162"/>
      <c r="H70" s="164" t="s">
        <v>338</v>
      </c>
      <c r="I70" s="159"/>
    </row>
    <row r="71" spans="1:9" s="157" customFormat="1" ht="33.75" customHeight="1">
      <c r="A71" s="159" t="s">
        <v>339</v>
      </c>
      <c r="B71" s="160" t="s">
        <v>344</v>
      </c>
      <c r="C71" s="159" t="s">
        <v>398</v>
      </c>
      <c r="D71" s="160" t="s">
        <v>336</v>
      </c>
      <c r="E71" s="161">
        <v>40</v>
      </c>
      <c r="F71" s="162" t="s">
        <v>337</v>
      </c>
      <c r="G71" s="162"/>
      <c r="H71" s="164" t="s">
        <v>338</v>
      </c>
      <c r="I71" s="159"/>
    </row>
    <row r="72" spans="1:9" s="157" customFormat="1" ht="33.75" customHeight="1">
      <c r="A72" s="159" t="s">
        <v>339</v>
      </c>
      <c r="B72" s="160" t="s">
        <v>344</v>
      </c>
      <c r="C72" s="159" t="s">
        <v>399</v>
      </c>
      <c r="D72" s="160" t="s">
        <v>336</v>
      </c>
      <c r="E72" s="161">
        <v>64</v>
      </c>
      <c r="F72" s="162" t="s">
        <v>337</v>
      </c>
      <c r="G72" s="162"/>
      <c r="H72" s="164" t="s">
        <v>338</v>
      </c>
      <c r="I72" s="159"/>
    </row>
    <row r="73" spans="1:9" s="157" customFormat="1" ht="33.75" customHeight="1">
      <c r="A73" s="159" t="s">
        <v>339</v>
      </c>
      <c r="B73" s="160" t="s">
        <v>344</v>
      </c>
      <c r="C73" s="159" t="s">
        <v>400</v>
      </c>
      <c r="D73" s="160" t="s">
        <v>336</v>
      </c>
      <c r="E73" s="161">
        <v>60</v>
      </c>
      <c r="F73" s="162" t="s">
        <v>337</v>
      </c>
      <c r="G73" s="162"/>
      <c r="H73" s="164" t="s">
        <v>338</v>
      </c>
      <c r="I73" s="159"/>
    </row>
    <row r="74" spans="1:9" s="157" customFormat="1" ht="33.75" customHeight="1">
      <c r="A74" s="159" t="s">
        <v>339</v>
      </c>
      <c r="B74" s="160" t="s">
        <v>344</v>
      </c>
      <c r="C74" s="159" t="s">
        <v>401</v>
      </c>
      <c r="D74" s="160" t="s">
        <v>336</v>
      </c>
      <c r="E74" s="161">
        <v>66</v>
      </c>
      <c r="F74" s="162" t="s">
        <v>337</v>
      </c>
      <c r="G74" s="162"/>
      <c r="H74" s="164" t="s">
        <v>338</v>
      </c>
      <c r="I74" s="159"/>
    </row>
    <row r="75" spans="1:9" s="157" customFormat="1" ht="33.75" customHeight="1">
      <c r="A75" s="159" t="s">
        <v>339</v>
      </c>
      <c r="B75" s="160" t="s">
        <v>344</v>
      </c>
      <c r="C75" s="159" t="s">
        <v>402</v>
      </c>
      <c r="D75" s="160" t="s">
        <v>336</v>
      </c>
      <c r="E75" s="161">
        <v>40</v>
      </c>
      <c r="F75" s="162" t="s">
        <v>337</v>
      </c>
      <c r="G75" s="162"/>
      <c r="H75" s="164" t="s">
        <v>338</v>
      </c>
      <c r="I75" s="159"/>
    </row>
    <row r="76" spans="1:9" s="157" customFormat="1" ht="33.75" customHeight="1">
      <c r="A76" s="159" t="s">
        <v>339</v>
      </c>
      <c r="B76" s="160" t="s">
        <v>344</v>
      </c>
      <c r="C76" s="159" t="s">
        <v>403</v>
      </c>
      <c r="D76" s="160" t="s">
        <v>336</v>
      </c>
      <c r="E76" s="161">
        <v>55</v>
      </c>
      <c r="F76" s="162" t="s">
        <v>337</v>
      </c>
      <c r="G76" s="162"/>
      <c r="H76" s="164" t="s">
        <v>338</v>
      </c>
      <c r="I76" s="159"/>
    </row>
    <row r="77" spans="1:9" s="157" customFormat="1" ht="33.75" customHeight="1">
      <c r="A77" s="159" t="s">
        <v>339</v>
      </c>
      <c r="B77" s="160" t="s">
        <v>344</v>
      </c>
      <c r="C77" s="159" t="s">
        <v>404</v>
      </c>
      <c r="D77" s="160" t="s">
        <v>336</v>
      </c>
      <c r="E77" s="161">
        <v>40</v>
      </c>
      <c r="F77" s="162" t="s">
        <v>337</v>
      </c>
      <c r="G77" s="162"/>
      <c r="H77" s="164" t="s">
        <v>338</v>
      </c>
      <c r="I77" s="159"/>
    </row>
    <row r="78" spans="1:9" s="157" customFormat="1" ht="33.75" customHeight="1">
      <c r="A78" s="159" t="s">
        <v>339</v>
      </c>
      <c r="B78" s="160" t="s">
        <v>344</v>
      </c>
      <c r="C78" s="159" t="s">
        <v>405</v>
      </c>
      <c r="D78" s="160" t="s">
        <v>336</v>
      </c>
      <c r="E78" s="161">
        <v>65</v>
      </c>
      <c r="F78" s="162" t="s">
        <v>337</v>
      </c>
      <c r="G78" s="162"/>
      <c r="H78" s="164" t="s">
        <v>338</v>
      </c>
      <c r="I78" s="159"/>
    </row>
    <row r="79" spans="1:9" s="157" customFormat="1" ht="33.75" customHeight="1">
      <c r="A79" s="159" t="s">
        <v>339</v>
      </c>
      <c r="B79" s="160" t="s">
        <v>344</v>
      </c>
      <c r="C79" s="159" t="s">
        <v>406</v>
      </c>
      <c r="D79" s="160" t="s">
        <v>336</v>
      </c>
      <c r="E79" s="161">
        <v>155</v>
      </c>
      <c r="F79" s="162" t="s">
        <v>337</v>
      </c>
      <c r="G79" s="162"/>
      <c r="H79" s="164" t="s">
        <v>338</v>
      </c>
      <c r="I79" s="159"/>
    </row>
    <row r="80" spans="1:9" s="157" customFormat="1" ht="33.75" customHeight="1">
      <c r="A80" s="159" t="s">
        <v>339</v>
      </c>
      <c r="B80" s="160" t="s">
        <v>344</v>
      </c>
      <c r="C80" s="159" t="s">
        <v>407</v>
      </c>
      <c r="D80" s="160" t="s">
        <v>336</v>
      </c>
      <c r="E80" s="161">
        <v>75</v>
      </c>
      <c r="F80" s="162" t="s">
        <v>337</v>
      </c>
      <c r="G80" s="162"/>
      <c r="H80" s="164" t="s">
        <v>338</v>
      </c>
      <c r="I80" s="159"/>
    </row>
    <row r="81" spans="1:9" s="157" customFormat="1" ht="33.75" customHeight="1">
      <c r="A81" s="159" t="s">
        <v>339</v>
      </c>
      <c r="B81" s="160" t="s">
        <v>344</v>
      </c>
      <c r="C81" s="159" t="s">
        <v>408</v>
      </c>
      <c r="D81" s="160" t="s">
        <v>336</v>
      </c>
      <c r="E81" s="161">
        <v>65</v>
      </c>
      <c r="F81" s="162" t="s">
        <v>337</v>
      </c>
      <c r="G81" s="162"/>
      <c r="H81" s="164" t="s">
        <v>338</v>
      </c>
      <c r="I81" s="159"/>
    </row>
    <row r="82" spans="1:9" s="157" customFormat="1" ht="33.75" customHeight="1">
      <c r="A82" s="159" t="s">
        <v>339</v>
      </c>
      <c r="B82" s="160" t="s">
        <v>344</v>
      </c>
      <c r="C82" s="159" t="s">
        <v>409</v>
      </c>
      <c r="D82" s="160" t="s">
        <v>336</v>
      </c>
      <c r="E82" s="161">
        <v>75</v>
      </c>
      <c r="F82" s="162" t="s">
        <v>337</v>
      </c>
      <c r="G82" s="162"/>
      <c r="H82" s="164" t="s">
        <v>338</v>
      </c>
      <c r="I82" s="159"/>
    </row>
    <row r="83" spans="1:9" s="157" customFormat="1" ht="33.75" customHeight="1">
      <c r="A83" s="159" t="s">
        <v>339</v>
      </c>
      <c r="B83" s="160" t="s">
        <v>344</v>
      </c>
      <c r="C83" s="159" t="s">
        <v>410</v>
      </c>
      <c r="D83" s="160" t="s">
        <v>336</v>
      </c>
      <c r="E83" s="161">
        <v>85</v>
      </c>
      <c r="F83" s="162" t="s">
        <v>337</v>
      </c>
      <c r="G83" s="162"/>
      <c r="H83" s="164" t="s">
        <v>338</v>
      </c>
      <c r="I83" s="159"/>
    </row>
    <row r="84" spans="1:9" s="157" customFormat="1" ht="33.75" customHeight="1">
      <c r="A84" s="159" t="s">
        <v>339</v>
      </c>
      <c r="B84" s="160" t="s">
        <v>344</v>
      </c>
      <c r="C84" s="159" t="s">
        <v>411</v>
      </c>
      <c r="D84" s="160" t="s">
        <v>336</v>
      </c>
      <c r="E84" s="161">
        <v>36</v>
      </c>
      <c r="F84" s="162" t="s">
        <v>337</v>
      </c>
      <c r="G84" s="162"/>
      <c r="H84" s="164" t="s">
        <v>338</v>
      </c>
      <c r="I84" s="159"/>
    </row>
    <row r="85" spans="1:9" s="157" customFormat="1" ht="33.75" customHeight="1">
      <c r="A85" s="159" t="s">
        <v>339</v>
      </c>
      <c r="B85" s="160" t="s">
        <v>344</v>
      </c>
      <c r="C85" s="159" t="s">
        <v>412</v>
      </c>
      <c r="D85" s="160" t="s">
        <v>336</v>
      </c>
      <c r="E85" s="161">
        <v>75</v>
      </c>
      <c r="F85" s="162" t="s">
        <v>337</v>
      </c>
      <c r="G85" s="162"/>
      <c r="H85" s="164" t="s">
        <v>338</v>
      </c>
      <c r="I85" s="159"/>
    </row>
    <row r="86" spans="1:9" s="157" customFormat="1" ht="33.75" customHeight="1">
      <c r="A86" s="159" t="s">
        <v>339</v>
      </c>
      <c r="B86" s="160" t="s">
        <v>344</v>
      </c>
      <c r="C86" s="159" t="s">
        <v>413</v>
      </c>
      <c r="D86" s="160" t="s">
        <v>336</v>
      </c>
      <c r="E86" s="161">
        <v>60</v>
      </c>
      <c r="F86" s="162" t="s">
        <v>337</v>
      </c>
      <c r="G86" s="162"/>
      <c r="H86" s="164" t="s">
        <v>338</v>
      </c>
      <c r="I86" s="159"/>
    </row>
    <row r="87" spans="1:9" s="157" customFormat="1" ht="33.75" customHeight="1">
      <c r="A87" s="159" t="s">
        <v>339</v>
      </c>
      <c r="B87" s="160" t="s">
        <v>344</v>
      </c>
      <c r="C87" s="159" t="s">
        <v>414</v>
      </c>
      <c r="D87" s="160" t="s">
        <v>336</v>
      </c>
      <c r="E87" s="161">
        <v>39</v>
      </c>
      <c r="F87" s="162" t="s">
        <v>337</v>
      </c>
      <c r="G87" s="162"/>
      <c r="H87" s="164" t="s">
        <v>338</v>
      </c>
      <c r="I87" s="159"/>
    </row>
    <row r="88" spans="1:9" s="157" customFormat="1" ht="33.75" customHeight="1">
      <c r="A88" s="159" t="s">
        <v>339</v>
      </c>
      <c r="B88" s="160" t="s">
        <v>344</v>
      </c>
      <c r="C88" s="159" t="s">
        <v>415</v>
      </c>
      <c r="D88" s="160" t="s">
        <v>336</v>
      </c>
      <c r="E88" s="161">
        <v>40</v>
      </c>
      <c r="F88" s="162" t="s">
        <v>337</v>
      </c>
      <c r="G88" s="162"/>
      <c r="H88" s="164" t="s">
        <v>338</v>
      </c>
      <c r="I88" s="159"/>
    </row>
    <row r="89" spans="1:9" s="157" customFormat="1" ht="33.75" customHeight="1">
      <c r="A89" s="159" t="s">
        <v>339</v>
      </c>
      <c r="B89" s="160" t="s">
        <v>344</v>
      </c>
      <c r="C89" s="159" t="s">
        <v>416</v>
      </c>
      <c r="D89" s="160" t="s">
        <v>336</v>
      </c>
      <c r="E89" s="161">
        <v>70</v>
      </c>
      <c r="F89" s="162" t="s">
        <v>337</v>
      </c>
      <c r="G89" s="162"/>
      <c r="H89" s="164" t="s">
        <v>338</v>
      </c>
      <c r="I89" s="159"/>
    </row>
    <row r="90" spans="1:9" s="157" customFormat="1" ht="33.75" customHeight="1">
      <c r="A90" s="159" t="s">
        <v>339</v>
      </c>
      <c r="B90" s="160" t="s">
        <v>344</v>
      </c>
      <c r="C90" s="159" t="s">
        <v>417</v>
      </c>
      <c r="D90" s="160" t="s">
        <v>336</v>
      </c>
      <c r="E90" s="161">
        <v>83</v>
      </c>
      <c r="F90" s="162" t="s">
        <v>337</v>
      </c>
      <c r="G90" s="162"/>
      <c r="H90" s="164" t="s">
        <v>338</v>
      </c>
      <c r="I90" s="159"/>
    </row>
    <row r="91" spans="1:9" s="157" customFormat="1" ht="33.75" customHeight="1">
      <c r="A91" s="159" t="s">
        <v>339</v>
      </c>
      <c r="B91" s="165" t="s">
        <v>344</v>
      </c>
      <c r="C91" s="159" t="s">
        <v>418</v>
      </c>
      <c r="D91" s="160" t="s">
        <v>336</v>
      </c>
      <c r="E91" s="161">
        <v>50</v>
      </c>
      <c r="F91" s="162" t="s">
        <v>337</v>
      </c>
      <c r="G91" s="162"/>
      <c r="H91" s="164" t="s">
        <v>338</v>
      </c>
      <c r="I91" s="159"/>
    </row>
    <row r="92" spans="1:9" s="157" customFormat="1" ht="33.75" customHeight="1">
      <c r="A92" s="159" t="s">
        <v>339</v>
      </c>
      <c r="B92" s="165" t="s">
        <v>344</v>
      </c>
      <c r="C92" s="159" t="s">
        <v>419</v>
      </c>
      <c r="D92" s="160" t="s">
        <v>336</v>
      </c>
      <c r="E92" s="161">
        <v>100</v>
      </c>
      <c r="F92" s="162" t="s">
        <v>337</v>
      </c>
      <c r="G92" s="162"/>
      <c r="H92" s="164" t="s">
        <v>338</v>
      </c>
      <c r="I92" s="159"/>
    </row>
    <row r="93" spans="1:9" s="157" customFormat="1" ht="33.75" customHeight="1">
      <c r="A93" s="159" t="s">
        <v>339</v>
      </c>
      <c r="B93" s="165" t="s">
        <v>344</v>
      </c>
      <c r="C93" s="159" t="s">
        <v>420</v>
      </c>
      <c r="D93" s="160" t="s">
        <v>336</v>
      </c>
      <c r="E93" s="161">
        <v>72</v>
      </c>
      <c r="F93" s="162" t="s">
        <v>337</v>
      </c>
      <c r="G93" s="162"/>
      <c r="H93" s="164" t="s">
        <v>338</v>
      </c>
      <c r="I93" s="159"/>
    </row>
    <row r="94" spans="1:9" s="157" customFormat="1" ht="33.75" customHeight="1">
      <c r="A94" s="159" t="s">
        <v>339</v>
      </c>
      <c r="B94" s="165" t="s">
        <v>344</v>
      </c>
      <c r="C94" s="159" t="s">
        <v>421</v>
      </c>
      <c r="D94" s="160" t="s">
        <v>336</v>
      </c>
      <c r="E94" s="161">
        <v>40</v>
      </c>
      <c r="F94" s="162" t="s">
        <v>337</v>
      </c>
      <c r="G94" s="162"/>
      <c r="H94" s="164" t="s">
        <v>338</v>
      </c>
      <c r="I94" s="159"/>
    </row>
    <row r="95" spans="1:9" s="157" customFormat="1" ht="33.75" customHeight="1">
      <c r="A95" s="166" t="s">
        <v>422</v>
      </c>
      <c r="B95" s="167" t="s">
        <v>344</v>
      </c>
      <c r="C95" s="168" t="s">
        <v>423</v>
      </c>
      <c r="D95" s="167" t="s">
        <v>336</v>
      </c>
      <c r="E95" s="161">
        <v>65</v>
      </c>
      <c r="F95" s="169" t="s">
        <v>337</v>
      </c>
      <c r="G95" s="161"/>
      <c r="H95" s="164" t="s">
        <v>338</v>
      </c>
      <c r="I95" s="166"/>
    </row>
    <row r="96" spans="1:9" s="157" customFormat="1" ht="33.75" customHeight="1">
      <c r="A96" s="166" t="s">
        <v>422</v>
      </c>
      <c r="B96" s="167" t="s">
        <v>424</v>
      </c>
      <c r="C96" s="168" t="s">
        <v>425</v>
      </c>
      <c r="D96" s="167" t="s">
        <v>336</v>
      </c>
      <c r="E96" s="161">
        <v>85</v>
      </c>
      <c r="F96" s="169" t="s">
        <v>337</v>
      </c>
      <c r="G96" s="161"/>
      <c r="H96" s="164" t="s">
        <v>338</v>
      </c>
      <c r="I96" s="166"/>
    </row>
    <row r="97" spans="1:9" s="157" customFormat="1" ht="33.75" customHeight="1">
      <c r="A97" s="166" t="s">
        <v>422</v>
      </c>
      <c r="B97" s="167" t="s">
        <v>424</v>
      </c>
      <c r="C97" s="168" t="s">
        <v>426</v>
      </c>
      <c r="D97" s="167" t="s">
        <v>336</v>
      </c>
      <c r="E97" s="161">
        <v>92</v>
      </c>
      <c r="F97" s="169" t="s">
        <v>337</v>
      </c>
      <c r="G97" s="161"/>
      <c r="H97" s="164" t="s">
        <v>338</v>
      </c>
      <c r="I97" s="166"/>
    </row>
    <row r="98" spans="1:9" s="157" customFormat="1" ht="33.75" customHeight="1">
      <c r="A98" s="166" t="s">
        <v>422</v>
      </c>
      <c r="B98" s="167" t="s">
        <v>424</v>
      </c>
      <c r="C98" s="168" t="s">
        <v>427</v>
      </c>
      <c r="D98" s="167" t="s">
        <v>336</v>
      </c>
      <c r="E98" s="161">
        <v>120</v>
      </c>
      <c r="F98" s="169" t="s">
        <v>337</v>
      </c>
      <c r="G98" s="161"/>
      <c r="H98" s="164" t="s">
        <v>338</v>
      </c>
      <c r="I98" s="166"/>
    </row>
    <row r="99" spans="1:9" s="157" customFormat="1" ht="33.75" customHeight="1">
      <c r="A99" s="166" t="s">
        <v>422</v>
      </c>
      <c r="B99" s="167" t="s">
        <v>424</v>
      </c>
      <c r="C99" s="168" t="s">
        <v>428</v>
      </c>
      <c r="D99" s="167" t="s">
        <v>336</v>
      </c>
      <c r="E99" s="161">
        <v>100</v>
      </c>
      <c r="F99" s="169" t="s">
        <v>337</v>
      </c>
      <c r="G99" s="161"/>
      <c r="H99" s="164" t="s">
        <v>338</v>
      </c>
      <c r="I99" s="166"/>
    </row>
    <row r="100" spans="1:9" s="157" customFormat="1" ht="33.75" customHeight="1">
      <c r="A100" s="166" t="s">
        <v>422</v>
      </c>
      <c r="B100" s="167" t="s">
        <v>424</v>
      </c>
      <c r="C100" s="168" t="s">
        <v>429</v>
      </c>
      <c r="D100" s="167" t="s">
        <v>336</v>
      </c>
      <c r="E100" s="161">
        <v>102</v>
      </c>
      <c r="F100" s="169" t="s">
        <v>337</v>
      </c>
      <c r="G100" s="161"/>
      <c r="H100" s="164" t="s">
        <v>338</v>
      </c>
      <c r="I100" s="166"/>
    </row>
    <row r="101" spans="1:9" s="157" customFormat="1" ht="33.75" customHeight="1">
      <c r="A101" s="166" t="s">
        <v>339</v>
      </c>
      <c r="B101" s="167" t="s">
        <v>424</v>
      </c>
      <c r="C101" s="167" t="s">
        <v>430</v>
      </c>
      <c r="D101" s="167" t="s">
        <v>336</v>
      </c>
      <c r="E101" s="161">
        <v>40</v>
      </c>
      <c r="F101" s="161" t="s">
        <v>431</v>
      </c>
      <c r="G101" s="161"/>
      <c r="H101" s="164" t="s">
        <v>338</v>
      </c>
      <c r="I101" s="166"/>
    </row>
    <row r="102" spans="1:9" s="157" customFormat="1" ht="33.75" customHeight="1">
      <c r="A102" s="166" t="s">
        <v>339</v>
      </c>
      <c r="B102" s="167" t="s">
        <v>424</v>
      </c>
      <c r="C102" s="167" t="s">
        <v>432</v>
      </c>
      <c r="D102" s="167" t="s">
        <v>336</v>
      </c>
      <c r="E102" s="161">
        <v>90</v>
      </c>
      <c r="F102" s="161" t="s">
        <v>431</v>
      </c>
      <c r="G102" s="161"/>
      <c r="H102" s="164" t="s">
        <v>338</v>
      </c>
      <c r="I102" s="166"/>
    </row>
    <row r="103" spans="1:9" s="157" customFormat="1" ht="33.75" customHeight="1">
      <c r="A103" s="159" t="s">
        <v>339</v>
      </c>
      <c r="B103" s="160" t="s">
        <v>433</v>
      </c>
      <c r="C103" s="159" t="s">
        <v>434</v>
      </c>
      <c r="D103" s="160" t="s">
        <v>336</v>
      </c>
      <c r="E103" s="161">
        <v>80</v>
      </c>
      <c r="F103" s="162" t="s">
        <v>337</v>
      </c>
      <c r="G103" s="163"/>
      <c r="H103" s="164" t="s">
        <v>338</v>
      </c>
      <c r="I103" s="159"/>
    </row>
    <row r="104" spans="1:9" s="157" customFormat="1" ht="33.75" customHeight="1">
      <c r="A104" s="159" t="s">
        <v>339</v>
      </c>
      <c r="B104" s="160" t="s">
        <v>433</v>
      </c>
      <c r="C104" s="159" t="s">
        <v>435</v>
      </c>
      <c r="D104" s="160" t="s">
        <v>336</v>
      </c>
      <c r="E104" s="161">
        <v>135</v>
      </c>
      <c r="F104" s="162" t="s">
        <v>337</v>
      </c>
      <c r="G104" s="163"/>
      <c r="H104" s="164" t="s">
        <v>338</v>
      </c>
      <c r="I104" s="159"/>
    </row>
    <row r="105" spans="1:9" s="157" customFormat="1" ht="33.75" customHeight="1">
      <c r="A105" s="159" t="s">
        <v>339</v>
      </c>
      <c r="B105" s="160" t="s">
        <v>433</v>
      </c>
      <c r="C105" s="159" t="s">
        <v>436</v>
      </c>
      <c r="D105" s="160" t="s">
        <v>336</v>
      </c>
      <c r="E105" s="161">
        <v>76</v>
      </c>
      <c r="F105" s="162" t="s">
        <v>337</v>
      </c>
      <c r="G105" s="163"/>
      <c r="H105" s="164" t="s">
        <v>338</v>
      </c>
      <c r="I105" s="159"/>
    </row>
    <row r="106" spans="1:9" s="157" customFormat="1" ht="33.75" customHeight="1">
      <c r="A106" s="159" t="s">
        <v>339</v>
      </c>
      <c r="B106" s="160" t="s">
        <v>433</v>
      </c>
      <c r="C106" s="159" t="s">
        <v>437</v>
      </c>
      <c r="D106" s="160" t="s">
        <v>336</v>
      </c>
      <c r="E106" s="161">
        <v>69</v>
      </c>
      <c r="F106" s="162" t="s">
        <v>337</v>
      </c>
      <c r="G106" s="163"/>
      <c r="H106" s="164" t="s">
        <v>338</v>
      </c>
      <c r="I106" s="159"/>
    </row>
    <row r="107" spans="1:9" s="157" customFormat="1" ht="33.75" customHeight="1">
      <c r="A107" s="159" t="s">
        <v>339</v>
      </c>
      <c r="B107" s="160" t="s">
        <v>433</v>
      </c>
      <c r="C107" s="159" t="s">
        <v>438</v>
      </c>
      <c r="D107" s="160" t="s">
        <v>336</v>
      </c>
      <c r="E107" s="161">
        <v>70</v>
      </c>
      <c r="F107" s="162" t="s">
        <v>337</v>
      </c>
      <c r="G107" s="163"/>
      <c r="H107" s="164" t="s">
        <v>338</v>
      </c>
      <c r="I107" s="159"/>
    </row>
    <row r="108" spans="1:9" s="157" customFormat="1" ht="33.75" customHeight="1">
      <c r="A108" s="159" t="s">
        <v>339</v>
      </c>
      <c r="B108" s="160" t="s">
        <v>433</v>
      </c>
      <c r="C108" s="159" t="s">
        <v>439</v>
      </c>
      <c r="D108" s="160" t="s">
        <v>336</v>
      </c>
      <c r="E108" s="161">
        <v>151</v>
      </c>
      <c r="F108" s="162" t="s">
        <v>337</v>
      </c>
      <c r="G108" s="163"/>
      <c r="H108" s="164" t="s">
        <v>338</v>
      </c>
      <c r="I108" s="159"/>
    </row>
    <row r="109" spans="1:9" s="157" customFormat="1" ht="33.75" customHeight="1">
      <c r="A109" s="159" t="s">
        <v>339</v>
      </c>
      <c r="B109" s="160" t="s">
        <v>433</v>
      </c>
      <c r="C109" s="159" t="s">
        <v>440</v>
      </c>
      <c r="D109" s="160" t="s">
        <v>336</v>
      </c>
      <c r="E109" s="161">
        <v>300</v>
      </c>
      <c r="F109" s="162" t="s">
        <v>337</v>
      </c>
      <c r="G109" s="163"/>
      <c r="H109" s="164" t="s">
        <v>338</v>
      </c>
      <c r="I109" s="159"/>
    </row>
    <row r="110" spans="1:9" s="157" customFormat="1" ht="33.75" customHeight="1">
      <c r="A110" s="159" t="s">
        <v>339</v>
      </c>
      <c r="B110" s="160" t="s">
        <v>433</v>
      </c>
      <c r="C110" s="159" t="s">
        <v>441</v>
      </c>
      <c r="D110" s="160" t="s">
        <v>336</v>
      </c>
      <c r="E110" s="161">
        <v>308</v>
      </c>
      <c r="F110" s="162" t="s">
        <v>337</v>
      </c>
      <c r="G110" s="163"/>
      <c r="H110" s="164" t="s">
        <v>338</v>
      </c>
      <c r="I110" s="159"/>
    </row>
    <row r="111" spans="1:9" s="157" customFormat="1" ht="33.75" customHeight="1">
      <c r="A111" s="159" t="s">
        <v>339</v>
      </c>
      <c r="B111" s="160" t="s">
        <v>433</v>
      </c>
      <c r="C111" s="159" t="s">
        <v>442</v>
      </c>
      <c r="D111" s="160" t="s">
        <v>336</v>
      </c>
      <c r="E111" s="161">
        <v>35</v>
      </c>
      <c r="F111" s="162" t="s">
        <v>337</v>
      </c>
      <c r="G111" s="163"/>
      <c r="H111" s="164" t="s">
        <v>338</v>
      </c>
      <c r="I111" s="159"/>
    </row>
    <row r="112" spans="1:9" s="157" customFormat="1" ht="33.75" customHeight="1">
      <c r="A112" s="159" t="s">
        <v>339</v>
      </c>
      <c r="B112" s="160" t="s">
        <v>433</v>
      </c>
      <c r="C112" s="159" t="s">
        <v>443</v>
      </c>
      <c r="D112" s="160" t="s">
        <v>336</v>
      </c>
      <c r="E112" s="161">
        <v>65</v>
      </c>
      <c r="F112" s="162" t="s">
        <v>337</v>
      </c>
      <c r="G112" s="163"/>
      <c r="H112" s="164" t="s">
        <v>338</v>
      </c>
      <c r="I112" s="159"/>
    </row>
    <row r="113" spans="1:9" s="157" customFormat="1" ht="33.75" customHeight="1">
      <c r="A113" s="159" t="s">
        <v>339</v>
      </c>
      <c r="B113" s="160" t="s">
        <v>433</v>
      </c>
      <c r="C113" s="159" t="s">
        <v>444</v>
      </c>
      <c r="D113" s="160" t="s">
        <v>336</v>
      </c>
      <c r="E113" s="161">
        <v>32</v>
      </c>
      <c r="F113" s="162" t="s">
        <v>337</v>
      </c>
      <c r="G113" s="162"/>
      <c r="H113" s="164" t="s">
        <v>338</v>
      </c>
      <c r="I113" s="159"/>
    </row>
    <row r="114" spans="1:9" s="157" customFormat="1" ht="33.75" customHeight="1">
      <c r="A114" s="159" t="s">
        <v>339</v>
      </c>
      <c r="B114" s="160" t="s">
        <v>433</v>
      </c>
      <c r="C114" s="159" t="s">
        <v>445</v>
      </c>
      <c r="D114" s="160" t="s">
        <v>336</v>
      </c>
      <c r="E114" s="161">
        <v>19</v>
      </c>
      <c r="F114" s="162" t="s">
        <v>337</v>
      </c>
      <c r="G114" s="162"/>
      <c r="H114" s="164" t="s">
        <v>338</v>
      </c>
      <c r="I114" s="159"/>
    </row>
    <row r="115" spans="1:9" s="157" customFormat="1" ht="33.75" customHeight="1">
      <c r="A115" s="159" t="s">
        <v>339</v>
      </c>
      <c r="B115" s="160" t="s">
        <v>433</v>
      </c>
      <c r="C115" s="159" t="s">
        <v>446</v>
      </c>
      <c r="D115" s="160" t="s">
        <v>336</v>
      </c>
      <c r="E115" s="161">
        <v>60</v>
      </c>
      <c r="F115" s="162" t="s">
        <v>337</v>
      </c>
      <c r="G115" s="162"/>
      <c r="H115" s="164" t="s">
        <v>338</v>
      </c>
      <c r="I115" s="159"/>
    </row>
    <row r="116" spans="1:9" s="157" customFormat="1" ht="33.75" customHeight="1">
      <c r="A116" s="159" t="s">
        <v>339</v>
      </c>
      <c r="B116" s="160" t="s">
        <v>433</v>
      </c>
      <c r="C116" s="159" t="s">
        <v>447</v>
      </c>
      <c r="D116" s="160" t="s">
        <v>336</v>
      </c>
      <c r="E116" s="161">
        <v>33</v>
      </c>
      <c r="F116" s="162" t="s">
        <v>337</v>
      </c>
      <c r="G116" s="162"/>
      <c r="H116" s="164" t="s">
        <v>338</v>
      </c>
      <c r="I116" s="159"/>
    </row>
    <row r="117" spans="1:9" s="157" customFormat="1" ht="33.75" customHeight="1">
      <c r="A117" s="159" t="s">
        <v>339</v>
      </c>
      <c r="B117" s="160" t="s">
        <v>433</v>
      </c>
      <c r="C117" s="159" t="s">
        <v>448</v>
      </c>
      <c r="D117" s="160" t="s">
        <v>336</v>
      </c>
      <c r="E117" s="161">
        <v>105</v>
      </c>
      <c r="F117" s="162" t="s">
        <v>337</v>
      </c>
      <c r="G117" s="162"/>
      <c r="H117" s="164" t="s">
        <v>338</v>
      </c>
      <c r="I117" s="159"/>
    </row>
    <row r="118" spans="1:9" s="157" customFormat="1" ht="33.75" customHeight="1">
      <c r="A118" s="159" t="s">
        <v>339</v>
      </c>
      <c r="B118" s="160" t="s">
        <v>433</v>
      </c>
      <c r="C118" s="159" t="s">
        <v>449</v>
      </c>
      <c r="D118" s="160" t="s">
        <v>336</v>
      </c>
      <c r="E118" s="161">
        <v>50</v>
      </c>
      <c r="F118" s="162" t="s">
        <v>337</v>
      </c>
      <c r="G118" s="162"/>
      <c r="H118" s="164" t="s">
        <v>338</v>
      </c>
      <c r="I118" s="159"/>
    </row>
    <row r="119" spans="1:9" s="157" customFormat="1" ht="33.75" customHeight="1">
      <c r="A119" s="159" t="s">
        <v>339</v>
      </c>
      <c r="B119" s="160" t="s">
        <v>433</v>
      </c>
      <c r="C119" s="159" t="s">
        <v>450</v>
      </c>
      <c r="D119" s="160" t="s">
        <v>336</v>
      </c>
      <c r="E119" s="161">
        <v>35</v>
      </c>
      <c r="F119" s="162" t="s">
        <v>337</v>
      </c>
      <c r="G119" s="162"/>
      <c r="H119" s="164" t="s">
        <v>338</v>
      </c>
      <c r="I119" s="159"/>
    </row>
    <row r="120" spans="1:9" s="157" customFormat="1" ht="33.75" customHeight="1">
      <c r="A120" s="159" t="s">
        <v>339</v>
      </c>
      <c r="B120" s="160" t="s">
        <v>433</v>
      </c>
      <c r="C120" s="159" t="s">
        <v>451</v>
      </c>
      <c r="D120" s="160" t="s">
        <v>336</v>
      </c>
      <c r="E120" s="161">
        <v>30</v>
      </c>
      <c r="F120" s="162" t="s">
        <v>337</v>
      </c>
      <c r="G120" s="162"/>
      <c r="H120" s="164" t="s">
        <v>338</v>
      </c>
      <c r="I120" s="159"/>
    </row>
    <row r="121" spans="1:9" s="157" customFormat="1" ht="33.75" customHeight="1">
      <c r="A121" s="159" t="s">
        <v>339</v>
      </c>
      <c r="B121" s="160" t="s">
        <v>433</v>
      </c>
      <c r="C121" s="159" t="s">
        <v>452</v>
      </c>
      <c r="D121" s="160" t="s">
        <v>336</v>
      </c>
      <c r="E121" s="161">
        <v>75</v>
      </c>
      <c r="F121" s="162" t="s">
        <v>337</v>
      </c>
      <c r="G121" s="162"/>
      <c r="H121" s="164" t="s">
        <v>338</v>
      </c>
      <c r="I121" s="159"/>
    </row>
    <row r="122" spans="1:9" s="157" customFormat="1" ht="33.75" customHeight="1">
      <c r="A122" s="159" t="s">
        <v>339</v>
      </c>
      <c r="B122" s="160" t="s">
        <v>433</v>
      </c>
      <c r="C122" s="159" t="s">
        <v>453</v>
      </c>
      <c r="D122" s="160" t="s">
        <v>336</v>
      </c>
      <c r="E122" s="161">
        <v>27</v>
      </c>
      <c r="F122" s="162" t="s">
        <v>337</v>
      </c>
      <c r="G122" s="162"/>
      <c r="H122" s="164" t="s">
        <v>338</v>
      </c>
      <c r="I122" s="159"/>
    </row>
    <row r="123" spans="1:9" s="157" customFormat="1" ht="33.75" customHeight="1">
      <c r="A123" s="159" t="s">
        <v>339</v>
      </c>
      <c r="B123" s="160" t="s">
        <v>433</v>
      </c>
      <c r="C123" s="159" t="s">
        <v>454</v>
      </c>
      <c r="D123" s="160" t="s">
        <v>336</v>
      </c>
      <c r="E123" s="161">
        <v>30</v>
      </c>
      <c r="F123" s="162" t="s">
        <v>337</v>
      </c>
      <c r="G123" s="162"/>
      <c r="H123" s="164" t="s">
        <v>338</v>
      </c>
      <c r="I123" s="159"/>
    </row>
    <row r="124" spans="1:9" s="157" customFormat="1" ht="33.75" customHeight="1">
      <c r="A124" s="159" t="s">
        <v>339</v>
      </c>
      <c r="B124" s="160" t="s">
        <v>433</v>
      </c>
      <c r="C124" s="159" t="s">
        <v>455</v>
      </c>
      <c r="D124" s="160" t="s">
        <v>336</v>
      </c>
      <c r="E124" s="161">
        <v>30</v>
      </c>
      <c r="F124" s="162" t="s">
        <v>337</v>
      </c>
      <c r="G124" s="162"/>
      <c r="H124" s="164" t="s">
        <v>338</v>
      </c>
      <c r="I124" s="159"/>
    </row>
    <row r="125" spans="1:9" s="157" customFormat="1" ht="33.75" customHeight="1">
      <c r="A125" s="159" t="s">
        <v>339</v>
      </c>
      <c r="B125" s="160" t="s">
        <v>456</v>
      </c>
      <c r="C125" s="159" t="s">
        <v>457</v>
      </c>
      <c r="D125" s="160" t="s">
        <v>336</v>
      </c>
      <c r="E125" s="161">
        <v>525</v>
      </c>
      <c r="F125" s="162" t="s">
        <v>337</v>
      </c>
      <c r="G125" s="162"/>
      <c r="H125" s="164" t="s">
        <v>338</v>
      </c>
      <c r="I125" s="159"/>
    </row>
    <row r="126" spans="1:9" s="157" customFormat="1" ht="33.75" customHeight="1">
      <c r="A126" s="159" t="s">
        <v>339</v>
      </c>
      <c r="B126" s="160" t="s">
        <v>456</v>
      </c>
      <c r="C126" s="159" t="s">
        <v>458</v>
      </c>
      <c r="D126" s="160" t="s">
        <v>336</v>
      </c>
      <c r="E126" s="161">
        <v>356</v>
      </c>
      <c r="F126" s="162" t="s">
        <v>337</v>
      </c>
      <c r="G126" s="162"/>
      <c r="H126" s="164" t="s">
        <v>338</v>
      </c>
      <c r="I126" s="159"/>
    </row>
    <row r="127" spans="1:9" s="157" customFormat="1" ht="33.75" customHeight="1">
      <c r="A127" s="159" t="s">
        <v>339</v>
      </c>
      <c r="B127" s="160" t="s">
        <v>456</v>
      </c>
      <c r="C127" s="159" t="s">
        <v>459</v>
      </c>
      <c r="D127" s="160" t="s">
        <v>336</v>
      </c>
      <c r="E127" s="161">
        <v>746</v>
      </c>
      <c r="F127" s="162" t="s">
        <v>337</v>
      </c>
      <c r="G127" s="162"/>
      <c r="H127" s="164" t="s">
        <v>338</v>
      </c>
      <c r="I127" s="159"/>
    </row>
    <row r="128" spans="1:9" s="157" customFormat="1" ht="33.75" customHeight="1">
      <c r="A128" s="159" t="s">
        <v>339</v>
      </c>
      <c r="B128" s="160" t="s">
        <v>460</v>
      </c>
      <c r="C128" s="159" t="s">
        <v>461</v>
      </c>
      <c r="D128" s="160" t="s">
        <v>336</v>
      </c>
      <c r="E128" s="161">
        <v>2573</v>
      </c>
      <c r="F128" s="162" t="s">
        <v>337</v>
      </c>
      <c r="G128" s="162"/>
      <c r="H128" s="164" t="s">
        <v>338</v>
      </c>
      <c r="I128" s="159"/>
    </row>
    <row r="129" spans="1:9" s="157" customFormat="1" ht="33.75" customHeight="1">
      <c r="A129" s="159" t="s">
        <v>339</v>
      </c>
      <c r="B129" s="160" t="s">
        <v>462</v>
      </c>
      <c r="C129" s="159" t="s">
        <v>463</v>
      </c>
      <c r="D129" s="160" t="s">
        <v>336</v>
      </c>
      <c r="E129" s="161">
        <v>675</v>
      </c>
      <c r="F129" s="162" t="s">
        <v>337</v>
      </c>
      <c r="G129" s="162"/>
      <c r="H129" s="164" t="s">
        <v>338</v>
      </c>
      <c r="I129" s="159"/>
    </row>
    <row r="130" spans="1:9" ht="49.5" customHeight="1">
      <c r="A130" s="159" t="s">
        <v>464</v>
      </c>
      <c r="B130" s="160" t="s">
        <v>465</v>
      </c>
      <c r="C130" s="159" t="s">
        <v>466</v>
      </c>
      <c r="D130" s="160" t="s">
        <v>467</v>
      </c>
      <c r="E130" s="161">
        <v>32</v>
      </c>
      <c r="F130" s="162" t="s">
        <v>337</v>
      </c>
      <c r="G130" s="162"/>
      <c r="H130" s="164" t="s">
        <v>338</v>
      </c>
      <c r="I130" s="159"/>
    </row>
    <row r="131" spans="1:9" ht="33.75" customHeight="1">
      <c r="A131" s="159" t="s">
        <v>468</v>
      </c>
      <c r="B131" s="160" t="s">
        <v>469</v>
      </c>
      <c r="C131" s="159" t="s">
        <v>470</v>
      </c>
      <c r="D131" s="160" t="s">
        <v>336</v>
      </c>
      <c r="E131" s="161">
        <v>200</v>
      </c>
      <c r="F131" s="162" t="s">
        <v>337</v>
      </c>
      <c r="G131" s="162"/>
      <c r="H131" s="164" t="s">
        <v>338</v>
      </c>
      <c r="I131" s="159"/>
    </row>
    <row r="132" spans="1:9" ht="33.75" customHeight="1">
      <c r="A132" s="159" t="s">
        <v>468</v>
      </c>
      <c r="B132" s="160" t="s">
        <v>469</v>
      </c>
      <c r="C132" s="159" t="s">
        <v>471</v>
      </c>
      <c r="D132" s="160" t="s">
        <v>336</v>
      </c>
      <c r="E132" s="161">
        <v>200</v>
      </c>
      <c r="F132" s="162" t="s">
        <v>337</v>
      </c>
      <c r="G132" s="162"/>
      <c r="H132" s="164" t="s">
        <v>338</v>
      </c>
      <c r="I132" s="159"/>
    </row>
    <row r="133" spans="1:9" ht="33.75" customHeight="1">
      <c r="A133" s="159" t="s">
        <v>468</v>
      </c>
      <c r="B133" s="160" t="s">
        <v>469</v>
      </c>
      <c r="C133" s="159" t="s">
        <v>472</v>
      </c>
      <c r="D133" s="160" t="s">
        <v>336</v>
      </c>
      <c r="E133" s="161">
        <v>200</v>
      </c>
      <c r="F133" s="162" t="s">
        <v>337</v>
      </c>
      <c r="G133" s="162"/>
      <c r="H133" s="164" t="s">
        <v>338</v>
      </c>
      <c r="I133" s="159"/>
    </row>
    <row r="134" spans="1:9" ht="33.75" customHeight="1">
      <c r="A134" s="159" t="s">
        <v>468</v>
      </c>
      <c r="B134" s="160" t="s">
        <v>469</v>
      </c>
      <c r="C134" s="159" t="s">
        <v>473</v>
      </c>
      <c r="D134" s="160" t="s">
        <v>336</v>
      </c>
      <c r="E134" s="161">
        <v>200</v>
      </c>
      <c r="F134" s="162" t="s">
        <v>337</v>
      </c>
      <c r="G134" s="162"/>
      <c r="H134" s="164" t="s">
        <v>338</v>
      </c>
      <c r="I134" s="159"/>
    </row>
    <row r="135" spans="1:9" ht="33.75" customHeight="1">
      <c r="A135" s="159" t="s">
        <v>468</v>
      </c>
      <c r="B135" s="160" t="s">
        <v>469</v>
      </c>
      <c r="C135" s="159" t="s">
        <v>474</v>
      </c>
      <c r="D135" s="160" t="s">
        <v>336</v>
      </c>
      <c r="E135" s="161">
        <v>200</v>
      </c>
      <c r="F135" s="162" t="s">
        <v>337</v>
      </c>
      <c r="G135" s="162"/>
      <c r="H135" s="164" t="s">
        <v>338</v>
      </c>
      <c r="I135" s="159"/>
    </row>
    <row r="136" spans="1:9" ht="37.5" customHeight="1">
      <c r="A136" s="159" t="s">
        <v>468</v>
      </c>
      <c r="B136" s="160" t="s">
        <v>475</v>
      </c>
      <c r="C136" s="159" t="s">
        <v>476</v>
      </c>
      <c r="D136" s="160" t="s">
        <v>336</v>
      </c>
      <c r="E136" s="161">
        <v>20</v>
      </c>
      <c r="F136" s="162" t="s">
        <v>337</v>
      </c>
      <c r="G136" s="162"/>
      <c r="H136" s="164"/>
      <c r="I136" s="164" t="s">
        <v>338</v>
      </c>
    </row>
    <row r="137" spans="1:9" ht="42" customHeight="1">
      <c r="A137" s="159" t="s">
        <v>477</v>
      </c>
      <c r="B137" s="160" t="s">
        <v>478</v>
      </c>
      <c r="C137" s="159" t="s">
        <v>479</v>
      </c>
      <c r="D137" s="160" t="s">
        <v>480</v>
      </c>
      <c r="E137" s="161">
        <v>300</v>
      </c>
      <c r="F137" s="162" t="s">
        <v>337</v>
      </c>
      <c r="G137" s="162"/>
      <c r="H137" s="164" t="s">
        <v>338</v>
      </c>
      <c r="I137" s="159"/>
    </row>
    <row r="138" spans="1:9" ht="42" customHeight="1">
      <c r="A138" s="159" t="s">
        <v>477</v>
      </c>
      <c r="B138" s="160" t="s">
        <v>481</v>
      </c>
      <c r="C138" s="159" t="s">
        <v>482</v>
      </c>
      <c r="D138" s="160" t="s">
        <v>480</v>
      </c>
      <c r="E138" s="161">
        <v>40</v>
      </c>
      <c r="F138" s="162" t="s">
        <v>337</v>
      </c>
      <c r="G138" s="162"/>
      <c r="H138" s="164" t="s">
        <v>338</v>
      </c>
      <c r="I138" s="159"/>
    </row>
    <row r="139" spans="1:9" ht="42" customHeight="1">
      <c r="A139" s="159" t="s">
        <v>477</v>
      </c>
      <c r="B139" s="160" t="s">
        <v>481</v>
      </c>
      <c r="C139" s="159" t="s">
        <v>479</v>
      </c>
      <c r="D139" s="160" t="s">
        <v>480</v>
      </c>
      <c r="E139" s="161">
        <v>322</v>
      </c>
      <c r="F139" s="162" t="s">
        <v>337</v>
      </c>
      <c r="G139" s="162"/>
      <c r="H139" s="164" t="s">
        <v>338</v>
      </c>
      <c r="I139" s="159"/>
    </row>
    <row r="140" spans="1:9" ht="42" customHeight="1">
      <c r="A140" s="159" t="s">
        <v>477</v>
      </c>
      <c r="B140" s="160" t="s">
        <v>481</v>
      </c>
      <c r="C140" s="159" t="s">
        <v>483</v>
      </c>
      <c r="D140" s="160" t="s">
        <v>480</v>
      </c>
      <c r="E140" s="161">
        <v>221</v>
      </c>
      <c r="F140" s="162" t="s">
        <v>337</v>
      </c>
      <c r="G140" s="162"/>
      <c r="H140" s="164" t="s">
        <v>338</v>
      </c>
      <c r="I140" s="159"/>
    </row>
    <row r="141" spans="1:9" ht="42" customHeight="1">
      <c r="A141" s="159" t="s">
        <v>477</v>
      </c>
      <c r="B141" s="160" t="s">
        <v>481</v>
      </c>
      <c r="C141" s="159" t="s">
        <v>484</v>
      </c>
      <c r="D141" s="160" t="s">
        <v>480</v>
      </c>
      <c r="E141" s="161">
        <v>30</v>
      </c>
      <c r="F141" s="162" t="s">
        <v>337</v>
      </c>
      <c r="G141" s="162"/>
      <c r="H141" s="164" t="s">
        <v>338</v>
      </c>
      <c r="I141" s="159"/>
    </row>
    <row r="142" spans="1:9" ht="42" customHeight="1">
      <c r="A142" s="159" t="s">
        <v>477</v>
      </c>
      <c r="B142" s="160" t="s">
        <v>481</v>
      </c>
      <c r="C142" s="159" t="s">
        <v>485</v>
      </c>
      <c r="D142" s="160" t="s">
        <v>480</v>
      </c>
      <c r="E142" s="161">
        <v>45</v>
      </c>
      <c r="F142" s="162" t="s">
        <v>337</v>
      </c>
      <c r="G142" s="162"/>
      <c r="H142" s="164" t="s">
        <v>338</v>
      </c>
      <c r="I142" s="159"/>
    </row>
    <row r="143" spans="1:9" ht="42" customHeight="1">
      <c r="A143" s="159" t="s">
        <v>477</v>
      </c>
      <c r="B143" s="160" t="s">
        <v>481</v>
      </c>
      <c r="C143" s="159" t="s">
        <v>486</v>
      </c>
      <c r="D143" s="160" t="s">
        <v>480</v>
      </c>
      <c r="E143" s="161">
        <v>35</v>
      </c>
      <c r="F143" s="162" t="s">
        <v>337</v>
      </c>
      <c r="G143" s="162"/>
      <c r="H143" s="164" t="s">
        <v>338</v>
      </c>
      <c r="I143" s="159"/>
    </row>
    <row r="144" spans="1:9" ht="42" customHeight="1">
      <c r="A144" s="159" t="s">
        <v>477</v>
      </c>
      <c r="B144" s="160" t="s">
        <v>481</v>
      </c>
      <c r="C144" s="159" t="s">
        <v>487</v>
      </c>
      <c r="D144" s="160" t="s">
        <v>480</v>
      </c>
      <c r="E144" s="161">
        <v>82</v>
      </c>
      <c r="F144" s="162" t="s">
        <v>337</v>
      </c>
      <c r="G144" s="162"/>
      <c r="H144" s="164" t="s">
        <v>338</v>
      </c>
      <c r="I144" s="159"/>
    </row>
    <row r="145" spans="1:9" ht="42" customHeight="1">
      <c r="A145" s="159" t="s">
        <v>477</v>
      </c>
      <c r="B145" s="160" t="s">
        <v>481</v>
      </c>
      <c r="C145" s="159" t="s">
        <v>488</v>
      </c>
      <c r="D145" s="160" t="s">
        <v>480</v>
      </c>
      <c r="E145" s="161">
        <v>30</v>
      </c>
      <c r="F145" s="162" t="s">
        <v>337</v>
      </c>
      <c r="G145" s="162"/>
      <c r="H145" s="164" t="s">
        <v>338</v>
      </c>
      <c r="I145" s="159"/>
    </row>
    <row r="146" spans="1:9" ht="48" customHeight="1">
      <c r="A146" s="159" t="s">
        <v>477</v>
      </c>
      <c r="B146" s="160" t="s">
        <v>481</v>
      </c>
      <c r="C146" s="159" t="s">
        <v>489</v>
      </c>
      <c r="D146" s="160" t="s">
        <v>480</v>
      </c>
      <c r="E146" s="161">
        <v>30</v>
      </c>
      <c r="F146" s="162" t="s">
        <v>337</v>
      </c>
      <c r="G146" s="162"/>
      <c r="H146" s="164" t="s">
        <v>338</v>
      </c>
      <c r="I146" s="159"/>
    </row>
    <row r="147" spans="1:9" ht="46.5" customHeight="1">
      <c r="A147" s="159" t="s">
        <v>490</v>
      </c>
      <c r="B147" s="160" t="s">
        <v>491</v>
      </c>
      <c r="C147" s="159" t="s">
        <v>492</v>
      </c>
      <c r="D147" s="160" t="s">
        <v>493</v>
      </c>
      <c r="E147" s="161">
        <v>800</v>
      </c>
      <c r="F147" s="162" t="s">
        <v>337</v>
      </c>
      <c r="G147" s="162"/>
      <c r="H147" s="164" t="s">
        <v>338</v>
      </c>
      <c r="I147" s="159"/>
    </row>
    <row r="148" spans="1:9" ht="46.5" customHeight="1">
      <c r="A148" s="159" t="s">
        <v>490</v>
      </c>
      <c r="B148" s="160" t="s">
        <v>491</v>
      </c>
      <c r="C148" s="159" t="s">
        <v>483</v>
      </c>
      <c r="D148" s="160" t="s">
        <v>493</v>
      </c>
      <c r="E148" s="161">
        <v>800</v>
      </c>
      <c r="F148" s="162" t="s">
        <v>337</v>
      </c>
      <c r="G148" s="162"/>
      <c r="H148" s="164" t="s">
        <v>338</v>
      </c>
      <c r="I148" s="159"/>
    </row>
    <row r="149" spans="1:9" ht="19.5">
      <c r="A149" s="170" t="s">
        <v>494</v>
      </c>
      <c r="B149" s="171"/>
      <c r="C149" s="172" t="s">
        <v>495</v>
      </c>
      <c r="D149" s="131"/>
      <c r="E149" s="131"/>
      <c r="F149" s="172" t="s">
        <v>496</v>
      </c>
      <c r="G149" s="131"/>
      <c r="H149" s="131"/>
      <c r="I149" s="131"/>
    </row>
  </sheetData>
  <mergeCells count="12">
    <mergeCell ref="E5:E6"/>
    <mergeCell ref="F5:F6"/>
    <mergeCell ref="G5:G6"/>
    <mergeCell ref="H5:I5"/>
    <mergeCell ref="A7:D7"/>
    <mergeCell ref="F7:I7"/>
    <mergeCell ref="A3:B3"/>
    <mergeCell ref="C4:D4"/>
    <mergeCell ref="A5:A6"/>
    <mergeCell ref="B5:B6"/>
    <mergeCell ref="C5:C6"/>
    <mergeCell ref="D5:D6"/>
  </mergeCells>
  <phoneticPr fontId="30" type="noConversion"/>
  <dataValidations count="3">
    <dataValidation type="custom" allowBlank="1" showInputMessage="1" showErrorMessage="1" sqref="F5:F7">
      <formula1>"有,無"</formula1>
    </dataValidation>
    <dataValidation type="list" allowBlank="1" showInputMessage="1" showErrorMessage="1" sqref="F8:F70">
      <formula1>$F$74:$F$75</formula1>
    </dataValidation>
    <dataValidation type="list" allowBlank="1" showInputMessage="1" showErrorMessage="1" sqref="I8:I70">
      <formula1>$H$74:$H$75</formula1>
    </dataValidation>
  </dataValidations>
  <printOptions horizontalCentered="1"/>
  <pageMargins left="0.31496062992125984" right="0.51181102362204722" top="0.39370078740157483" bottom="0.19685039370078741" header="0.19685039370078741" footer="0.19685039370078741"/>
  <pageSetup paperSize="9" scale="90" orientation="landscape" r:id="rId1"/>
  <headerFooter alignWithMargins="0">
    <oddHeader xml:space="preserve">&amp;L&amp;"Times New Roman,標準"
</oddHeader>
  </headerFooter>
  <rowBreaks count="3" manualBreakCount="3">
    <brk id="114" max="8" man="1"/>
    <brk id="130" max="8" man="1"/>
    <brk id="146"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W21"/>
  <sheetViews>
    <sheetView view="pageBreakPreview" zoomScale="75" zoomScaleNormal="75" zoomScaleSheetLayoutView="75" workbookViewId="0">
      <selection activeCell="B8" sqref="B8"/>
    </sheetView>
  </sheetViews>
  <sheetFormatPr defaultRowHeight="16.5"/>
  <cols>
    <col min="1" max="1" width="15.875" style="125" customWidth="1"/>
    <col min="2" max="2" width="32" style="125" customWidth="1"/>
    <col min="3" max="3" width="20.625" style="125" customWidth="1"/>
    <col min="4" max="4" width="13.875" style="125" customWidth="1"/>
    <col min="5" max="5" width="16.25" style="125" customWidth="1"/>
    <col min="6" max="6" width="11.5" style="125" customWidth="1"/>
    <col min="7" max="7" width="18.375" style="125" customWidth="1"/>
    <col min="8" max="9" width="11.375" style="125" customWidth="1"/>
    <col min="10" max="10" width="11.75" style="125" customWidth="1"/>
    <col min="11" max="256" width="8.875" style="125"/>
    <col min="257" max="257" width="15.875" style="125" customWidth="1"/>
    <col min="258" max="258" width="32" style="125" customWidth="1"/>
    <col min="259" max="259" width="20.625" style="125" customWidth="1"/>
    <col min="260" max="260" width="13.875" style="125" customWidth="1"/>
    <col min="261" max="261" width="16.25" style="125" customWidth="1"/>
    <col min="262" max="262" width="11.5" style="125" customWidth="1"/>
    <col min="263" max="263" width="18.375" style="125" customWidth="1"/>
    <col min="264" max="265" width="11.375" style="125" customWidth="1"/>
    <col min="266" max="266" width="11.75" style="125" customWidth="1"/>
    <col min="267" max="512" width="8.875" style="125"/>
    <col min="513" max="513" width="15.875" style="125" customWidth="1"/>
    <col min="514" max="514" width="32" style="125" customWidth="1"/>
    <col min="515" max="515" width="20.625" style="125" customWidth="1"/>
    <col min="516" max="516" width="13.875" style="125" customWidth="1"/>
    <col min="517" max="517" width="16.25" style="125" customWidth="1"/>
    <col min="518" max="518" width="11.5" style="125" customWidth="1"/>
    <col min="519" max="519" width="18.375" style="125" customWidth="1"/>
    <col min="520" max="521" width="11.375" style="125" customWidth="1"/>
    <col min="522" max="522" width="11.75" style="125" customWidth="1"/>
    <col min="523" max="768" width="8.875" style="125"/>
    <col min="769" max="769" width="15.875" style="125" customWidth="1"/>
    <col min="770" max="770" width="32" style="125" customWidth="1"/>
    <col min="771" max="771" width="20.625" style="125" customWidth="1"/>
    <col min="772" max="772" width="13.875" style="125" customWidth="1"/>
    <col min="773" max="773" width="16.25" style="125" customWidth="1"/>
    <col min="774" max="774" width="11.5" style="125" customWidth="1"/>
    <col min="775" max="775" width="18.375" style="125" customWidth="1"/>
    <col min="776" max="777" width="11.375" style="125" customWidth="1"/>
    <col min="778" max="778" width="11.75" style="125" customWidth="1"/>
    <col min="779" max="1024" width="8.875" style="125"/>
    <col min="1025" max="1025" width="15.875" style="125" customWidth="1"/>
    <col min="1026" max="1026" width="32" style="125" customWidth="1"/>
    <col min="1027" max="1027" width="20.625" style="125" customWidth="1"/>
    <col min="1028" max="1028" width="13.875" style="125" customWidth="1"/>
    <col min="1029" max="1029" width="16.25" style="125" customWidth="1"/>
    <col min="1030" max="1030" width="11.5" style="125" customWidth="1"/>
    <col min="1031" max="1031" width="18.375" style="125" customWidth="1"/>
    <col min="1032" max="1033" width="11.375" style="125" customWidth="1"/>
    <col min="1034" max="1034" width="11.75" style="125" customWidth="1"/>
    <col min="1035" max="1280" width="8.875" style="125"/>
    <col min="1281" max="1281" width="15.875" style="125" customWidth="1"/>
    <col min="1282" max="1282" width="32" style="125" customWidth="1"/>
    <col min="1283" max="1283" width="20.625" style="125" customWidth="1"/>
    <col min="1284" max="1284" width="13.875" style="125" customWidth="1"/>
    <col min="1285" max="1285" width="16.25" style="125" customWidth="1"/>
    <col min="1286" max="1286" width="11.5" style="125" customWidth="1"/>
    <col min="1287" max="1287" width="18.375" style="125" customWidth="1"/>
    <col min="1288" max="1289" width="11.375" style="125" customWidth="1"/>
    <col min="1290" max="1290" width="11.75" style="125" customWidth="1"/>
    <col min="1291" max="1536" width="8.875" style="125"/>
    <col min="1537" max="1537" width="15.875" style="125" customWidth="1"/>
    <col min="1538" max="1538" width="32" style="125" customWidth="1"/>
    <col min="1539" max="1539" width="20.625" style="125" customWidth="1"/>
    <col min="1540" max="1540" width="13.875" style="125" customWidth="1"/>
    <col min="1541" max="1541" width="16.25" style="125" customWidth="1"/>
    <col min="1542" max="1542" width="11.5" style="125" customWidth="1"/>
    <col min="1543" max="1543" width="18.375" style="125" customWidth="1"/>
    <col min="1544" max="1545" width="11.375" style="125" customWidth="1"/>
    <col min="1546" max="1546" width="11.75" style="125" customWidth="1"/>
    <col min="1547" max="1792" width="8.875" style="125"/>
    <col min="1793" max="1793" width="15.875" style="125" customWidth="1"/>
    <col min="1794" max="1794" width="32" style="125" customWidth="1"/>
    <col min="1795" max="1795" width="20.625" style="125" customWidth="1"/>
    <col min="1796" max="1796" width="13.875" style="125" customWidth="1"/>
    <col min="1797" max="1797" width="16.25" style="125" customWidth="1"/>
    <col min="1798" max="1798" width="11.5" style="125" customWidth="1"/>
    <col min="1799" max="1799" width="18.375" style="125" customWidth="1"/>
    <col min="1800" max="1801" width="11.375" style="125" customWidth="1"/>
    <col min="1802" max="1802" width="11.75" style="125" customWidth="1"/>
    <col min="1803" max="2048" width="8.875" style="125"/>
    <col min="2049" max="2049" width="15.875" style="125" customWidth="1"/>
    <col min="2050" max="2050" width="32" style="125" customWidth="1"/>
    <col min="2051" max="2051" width="20.625" style="125" customWidth="1"/>
    <col min="2052" max="2052" width="13.875" style="125" customWidth="1"/>
    <col min="2053" max="2053" width="16.25" style="125" customWidth="1"/>
    <col min="2054" max="2054" width="11.5" style="125" customWidth="1"/>
    <col min="2055" max="2055" width="18.375" style="125" customWidth="1"/>
    <col min="2056" max="2057" width="11.375" style="125" customWidth="1"/>
    <col min="2058" max="2058" width="11.75" style="125" customWidth="1"/>
    <col min="2059" max="2304" width="8.875" style="125"/>
    <col min="2305" max="2305" width="15.875" style="125" customWidth="1"/>
    <col min="2306" max="2306" width="32" style="125" customWidth="1"/>
    <col min="2307" max="2307" width="20.625" style="125" customWidth="1"/>
    <col min="2308" max="2308" width="13.875" style="125" customWidth="1"/>
    <col min="2309" max="2309" width="16.25" style="125" customWidth="1"/>
    <col min="2310" max="2310" width="11.5" style="125" customWidth="1"/>
    <col min="2311" max="2311" width="18.375" style="125" customWidth="1"/>
    <col min="2312" max="2313" width="11.375" style="125" customWidth="1"/>
    <col min="2314" max="2314" width="11.75" style="125" customWidth="1"/>
    <col min="2315" max="2560" width="8.875" style="125"/>
    <col min="2561" max="2561" width="15.875" style="125" customWidth="1"/>
    <col min="2562" max="2562" width="32" style="125" customWidth="1"/>
    <col min="2563" max="2563" width="20.625" style="125" customWidth="1"/>
    <col min="2564" max="2564" width="13.875" style="125" customWidth="1"/>
    <col min="2565" max="2565" width="16.25" style="125" customWidth="1"/>
    <col min="2566" max="2566" width="11.5" style="125" customWidth="1"/>
    <col min="2567" max="2567" width="18.375" style="125" customWidth="1"/>
    <col min="2568" max="2569" width="11.375" style="125" customWidth="1"/>
    <col min="2570" max="2570" width="11.75" style="125" customWidth="1"/>
    <col min="2571" max="2816" width="8.875" style="125"/>
    <col min="2817" max="2817" width="15.875" style="125" customWidth="1"/>
    <col min="2818" max="2818" width="32" style="125" customWidth="1"/>
    <col min="2819" max="2819" width="20.625" style="125" customWidth="1"/>
    <col min="2820" max="2820" width="13.875" style="125" customWidth="1"/>
    <col min="2821" max="2821" width="16.25" style="125" customWidth="1"/>
    <col min="2822" max="2822" width="11.5" style="125" customWidth="1"/>
    <col min="2823" max="2823" width="18.375" style="125" customWidth="1"/>
    <col min="2824" max="2825" width="11.375" style="125" customWidth="1"/>
    <col min="2826" max="2826" width="11.75" style="125" customWidth="1"/>
    <col min="2827" max="3072" width="8.875" style="125"/>
    <col min="3073" max="3073" width="15.875" style="125" customWidth="1"/>
    <col min="3074" max="3074" width="32" style="125" customWidth="1"/>
    <col min="3075" max="3075" width="20.625" style="125" customWidth="1"/>
    <col min="3076" max="3076" width="13.875" style="125" customWidth="1"/>
    <col min="3077" max="3077" width="16.25" style="125" customWidth="1"/>
    <col min="3078" max="3078" width="11.5" style="125" customWidth="1"/>
    <col min="3079" max="3079" width="18.375" style="125" customWidth="1"/>
    <col min="3080" max="3081" width="11.375" style="125" customWidth="1"/>
    <col min="3082" max="3082" width="11.75" style="125" customWidth="1"/>
    <col min="3083" max="3328" width="8.875" style="125"/>
    <col min="3329" max="3329" width="15.875" style="125" customWidth="1"/>
    <col min="3330" max="3330" width="32" style="125" customWidth="1"/>
    <col min="3331" max="3331" width="20.625" style="125" customWidth="1"/>
    <col min="3332" max="3332" width="13.875" style="125" customWidth="1"/>
    <col min="3333" max="3333" width="16.25" style="125" customWidth="1"/>
    <col min="3334" max="3334" width="11.5" style="125" customWidth="1"/>
    <col min="3335" max="3335" width="18.375" style="125" customWidth="1"/>
    <col min="3336" max="3337" width="11.375" style="125" customWidth="1"/>
    <col min="3338" max="3338" width="11.75" style="125" customWidth="1"/>
    <col min="3339" max="3584" width="8.875" style="125"/>
    <col min="3585" max="3585" width="15.875" style="125" customWidth="1"/>
    <col min="3586" max="3586" width="32" style="125" customWidth="1"/>
    <col min="3587" max="3587" width="20.625" style="125" customWidth="1"/>
    <col min="3588" max="3588" width="13.875" style="125" customWidth="1"/>
    <col min="3589" max="3589" width="16.25" style="125" customWidth="1"/>
    <col min="3590" max="3590" width="11.5" style="125" customWidth="1"/>
    <col min="3591" max="3591" width="18.375" style="125" customWidth="1"/>
    <col min="3592" max="3593" width="11.375" style="125" customWidth="1"/>
    <col min="3594" max="3594" width="11.75" style="125" customWidth="1"/>
    <col min="3595" max="3840" width="8.875" style="125"/>
    <col min="3841" max="3841" width="15.875" style="125" customWidth="1"/>
    <col min="3842" max="3842" width="32" style="125" customWidth="1"/>
    <col min="3843" max="3843" width="20.625" style="125" customWidth="1"/>
    <col min="3844" max="3844" width="13.875" style="125" customWidth="1"/>
    <col min="3845" max="3845" width="16.25" style="125" customWidth="1"/>
    <col min="3846" max="3846" width="11.5" style="125" customWidth="1"/>
    <col min="3847" max="3847" width="18.375" style="125" customWidth="1"/>
    <col min="3848" max="3849" width="11.375" style="125" customWidth="1"/>
    <col min="3850" max="3850" width="11.75" style="125" customWidth="1"/>
    <col min="3851" max="4096" width="8.875" style="125"/>
    <col min="4097" max="4097" width="15.875" style="125" customWidth="1"/>
    <col min="4098" max="4098" width="32" style="125" customWidth="1"/>
    <col min="4099" max="4099" width="20.625" style="125" customWidth="1"/>
    <col min="4100" max="4100" width="13.875" style="125" customWidth="1"/>
    <col min="4101" max="4101" width="16.25" style="125" customWidth="1"/>
    <col min="4102" max="4102" width="11.5" style="125" customWidth="1"/>
    <col min="4103" max="4103" width="18.375" style="125" customWidth="1"/>
    <col min="4104" max="4105" width="11.375" style="125" customWidth="1"/>
    <col min="4106" max="4106" width="11.75" style="125" customWidth="1"/>
    <col min="4107" max="4352" width="8.875" style="125"/>
    <col min="4353" max="4353" width="15.875" style="125" customWidth="1"/>
    <col min="4354" max="4354" width="32" style="125" customWidth="1"/>
    <col min="4355" max="4355" width="20.625" style="125" customWidth="1"/>
    <col min="4356" max="4356" width="13.875" style="125" customWidth="1"/>
    <col min="4357" max="4357" width="16.25" style="125" customWidth="1"/>
    <col min="4358" max="4358" width="11.5" style="125" customWidth="1"/>
    <col min="4359" max="4359" width="18.375" style="125" customWidth="1"/>
    <col min="4360" max="4361" width="11.375" style="125" customWidth="1"/>
    <col min="4362" max="4362" width="11.75" style="125" customWidth="1"/>
    <col min="4363" max="4608" width="8.875" style="125"/>
    <col min="4609" max="4609" width="15.875" style="125" customWidth="1"/>
    <col min="4610" max="4610" width="32" style="125" customWidth="1"/>
    <col min="4611" max="4611" width="20.625" style="125" customWidth="1"/>
    <col min="4612" max="4612" width="13.875" style="125" customWidth="1"/>
    <col min="4613" max="4613" width="16.25" style="125" customWidth="1"/>
    <col min="4614" max="4614" width="11.5" style="125" customWidth="1"/>
    <col min="4615" max="4615" width="18.375" style="125" customWidth="1"/>
    <col min="4616" max="4617" width="11.375" style="125" customWidth="1"/>
    <col min="4618" max="4618" width="11.75" style="125" customWidth="1"/>
    <col min="4619" max="4864" width="8.875" style="125"/>
    <col min="4865" max="4865" width="15.875" style="125" customWidth="1"/>
    <col min="4866" max="4866" width="32" style="125" customWidth="1"/>
    <col min="4867" max="4867" width="20.625" style="125" customWidth="1"/>
    <col min="4868" max="4868" width="13.875" style="125" customWidth="1"/>
    <col min="4869" max="4869" width="16.25" style="125" customWidth="1"/>
    <col min="4870" max="4870" width="11.5" style="125" customWidth="1"/>
    <col min="4871" max="4871" width="18.375" style="125" customWidth="1"/>
    <col min="4872" max="4873" width="11.375" style="125" customWidth="1"/>
    <col min="4874" max="4874" width="11.75" style="125" customWidth="1"/>
    <col min="4875" max="5120" width="8.875" style="125"/>
    <col min="5121" max="5121" width="15.875" style="125" customWidth="1"/>
    <col min="5122" max="5122" width="32" style="125" customWidth="1"/>
    <col min="5123" max="5123" width="20.625" style="125" customWidth="1"/>
    <col min="5124" max="5124" width="13.875" style="125" customWidth="1"/>
    <col min="5125" max="5125" width="16.25" style="125" customWidth="1"/>
    <col min="5126" max="5126" width="11.5" style="125" customWidth="1"/>
    <col min="5127" max="5127" width="18.375" style="125" customWidth="1"/>
    <col min="5128" max="5129" width="11.375" style="125" customWidth="1"/>
    <col min="5130" max="5130" width="11.75" style="125" customWidth="1"/>
    <col min="5131" max="5376" width="8.875" style="125"/>
    <col min="5377" max="5377" width="15.875" style="125" customWidth="1"/>
    <col min="5378" max="5378" width="32" style="125" customWidth="1"/>
    <col min="5379" max="5379" width="20.625" style="125" customWidth="1"/>
    <col min="5380" max="5380" width="13.875" style="125" customWidth="1"/>
    <col min="5381" max="5381" width="16.25" style="125" customWidth="1"/>
    <col min="5382" max="5382" width="11.5" style="125" customWidth="1"/>
    <col min="5383" max="5383" width="18.375" style="125" customWidth="1"/>
    <col min="5384" max="5385" width="11.375" style="125" customWidth="1"/>
    <col min="5386" max="5386" width="11.75" style="125" customWidth="1"/>
    <col min="5387" max="5632" width="8.875" style="125"/>
    <col min="5633" max="5633" width="15.875" style="125" customWidth="1"/>
    <col min="5634" max="5634" width="32" style="125" customWidth="1"/>
    <col min="5635" max="5635" width="20.625" style="125" customWidth="1"/>
    <col min="5636" max="5636" width="13.875" style="125" customWidth="1"/>
    <col min="5637" max="5637" width="16.25" style="125" customWidth="1"/>
    <col min="5638" max="5638" width="11.5" style="125" customWidth="1"/>
    <col min="5639" max="5639" width="18.375" style="125" customWidth="1"/>
    <col min="5640" max="5641" width="11.375" style="125" customWidth="1"/>
    <col min="5642" max="5642" width="11.75" style="125" customWidth="1"/>
    <col min="5643" max="5888" width="8.875" style="125"/>
    <col min="5889" max="5889" width="15.875" style="125" customWidth="1"/>
    <col min="5890" max="5890" width="32" style="125" customWidth="1"/>
    <col min="5891" max="5891" width="20.625" style="125" customWidth="1"/>
    <col min="5892" max="5892" width="13.875" style="125" customWidth="1"/>
    <col min="5893" max="5893" width="16.25" style="125" customWidth="1"/>
    <col min="5894" max="5894" width="11.5" style="125" customWidth="1"/>
    <col min="5895" max="5895" width="18.375" style="125" customWidth="1"/>
    <col min="5896" max="5897" width="11.375" style="125" customWidth="1"/>
    <col min="5898" max="5898" width="11.75" style="125" customWidth="1"/>
    <col min="5899" max="6144" width="8.875" style="125"/>
    <col min="6145" max="6145" width="15.875" style="125" customWidth="1"/>
    <col min="6146" max="6146" width="32" style="125" customWidth="1"/>
    <col min="6147" max="6147" width="20.625" style="125" customWidth="1"/>
    <col min="6148" max="6148" width="13.875" style="125" customWidth="1"/>
    <col min="6149" max="6149" width="16.25" style="125" customWidth="1"/>
    <col min="6150" max="6150" width="11.5" style="125" customWidth="1"/>
    <col min="6151" max="6151" width="18.375" style="125" customWidth="1"/>
    <col min="6152" max="6153" width="11.375" style="125" customWidth="1"/>
    <col min="6154" max="6154" width="11.75" style="125" customWidth="1"/>
    <col min="6155" max="6400" width="8.875" style="125"/>
    <col min="6401" max="6401" width="15.875" style="125" customWidth="1"/>
    <col min="6402" max="6402" width="32" style="125" customWidth="1"/>
    <col min="6403" max="6403" width="20.625" style="125" customWidth="1"/>
    <col min="6404" max="6404" width="13.875" style="125" customWidth="1"/>
    <col min="6405" max="6405" width="16.25" style="125" customWidth="1"/>
    <col min="6406" max="6406" width="11.5" style="125" customWidth="1"/>
    <col min="6407" max="6407" width="18.375" style="125" customWidth="1"/>
    <col min="6408" max="6409" width="11.375" style="125" customWidth="1"/>
    <col min="6410" max="6410" width="11.75" style="125" customWidth="1"/>
    <col min="6411" max="6656" width="8.875" style="125"/>
    <col min="6657" max="6657" width="15.875" style="125" customWidth="1"/>
    <col min="6658" max="6658" width="32" style="125" customWidth="1"/>
    <col min="6659" max="6659" width="20.625" style="125" customWidth="1"/>
    <col min="6660" max="6660" width="13.875" style="125" customWidth="1"/>
    <col min="6661" max="6661" width="16.25" style="125" customWidth="1"/>
    <col min="6662" max="6662" width="11.5" style="125" customWidth="1"/>
    <col min="6663" max="6663" width="18.375" style="125" customWidth="1"/>
    <col min="6664" max="6665" width="11.375" style="125" customWidth="1"/>
    <col min="6666" max="6666" width="11.75" style="125" customWidth="1"/>
    <col min="6667" max="6912" width="8.875" style="125"/>
    <col min="6913" max="6913" width="15.875" style="125" customWidth="1"/>
    <col min="6914" max="6914" width="32" style="125" customWidth="1"/>
    <col min="6915" max="6915" width="20.625" style="125" customWidth="1"/>
    <col min="6916" max="6916" width="13.875" style="125" customWidth="1"/>
    <col min="6917" max="6917" width="16.25" style="125" customWidth="1"/>
    <col min="6918" max="6918" width="11.5" style="125" customWidth="1"/>
    <col min="6919" max="6919" width="18.375" style="125" customWidth="1"/>
    <col min="6920" max="6921" width="11.375" style="125" customWidth="1"/>
    <col min="6922" max="6922" width="11.75" style="125" customWidth="1"/>
    <col min="6923" max="7168" width="8.875" style="125"/>
    <col min="7169" max="7169" width="15.875" style="125" customWidth="1"/>
    <col min="7170" max="7170" width="32" style="125" customWidth="1"/>
    <col min="7171" max="7171" width="20.625" style="125" customWidth="1"/>
    <col min="7172" max="7172" width="13.875" style="125" customWidth="1"/>
    <col min="7173" max="7173" width="16.25" style="125" customWidth="1"/>
    <col min="7174" max="7174" width="11.5" style="125" customWidth="1"/>
    <col min="7175" max="7175" width="18.375" style="125" customWidth="1"/>
    <col min="7176" max="7177" width="11.375" style="125" customWidth="1"/>
    <col min="7178" max="7178" width="11.75" style="125" customWidth="1"/>
    <col min="7179" max="7424" width="8.875" style="125"/>
    <col min="7425" max="7425" width="15.875" style="125" customWidth="1"/>
    <col min="7426" max="7426" width="32" style="125" customWidth="1"/>
    <col min="7427" max="7427" width="20.625" style="125" customWidth="1"/>
    <col min="7428" max="7428" width="13.875" style="125" customWidth="1"/>
    <col min="7429" max="7429" width="16.25" style="125" customWidth="1"/>
    <col min="7430" max="7430" width="11.5" style="125" customWidth="1"/>
    <col min="7431" max="7431" width="18.375" style="125" customWidth="1"/>
    <col min="7432" max="7433" width="11.375" style="125" customWidth="1"/>
    <col min="7434" max="7434" width="11.75" style="125" customWidth="1"/>
    <col min="7435" max="7680" width="8.875" style="125"/>
    <col min="7681" max="7681" width="15.875" style="125" customWidth="1"/>
    <col min="7682" max="7682" width="32" style="125" customWidth="1"/>
    <col min="7683" max="7683" width="20.625" style="125" customWidth="1"/>
    <col min="7684" max="7684" width="13.875" style="125" customWidth="1"/>
    <col min="7685" max="7685" width="16.25" style="125" customWidth="1"/>
    <col min="7686" max="7686" width="11.5" style="125" customWidth="1"/>
    <col min="7687" max="7687" width="18.375" style="125" customWidth="1"/>
    <col min="7688" max="7689" width="11.375" style="125" customWidth="1"/>
    <col min="7690" max="7690" width="11.75" style="125" customWidth="1"/>
    <col min="7691" max="7936" width="8.875" style="125"/>
    <col min="7937" max="7937" width="15.875" style="125" customWidth="1"/>
    <col min="7938" max="7938" width="32" style="125" customWidth="1"/>
    <col min="7939" max="7939" width="20.625" style="125" customWidth="1"/>
    <col min="7940" max="7940" width="13.875" style="125" customWidth="1"/>
    <col min="7941" max="7941" width="16.25" style="125" customWidth="1"/>
    <col min="7942" max="7942" width="11.5" style="125" customWidth="1"/>
    <col min="7943" max="7943" width="18.375" style="125" customWidth="1"/>
    <col min="7944" max="7945" width="11.375" style="125" customWidth="1"/>
    <col min="7946" max="7946" width="11.75" style="125" customWidth="1"/>
    <col min="7947" max="8192" width="8.875" style="125"/>
    <col min="8193" max="8193" width="15.875" style="125" customWidth="1"/>
    <col min="8194" max="8194" width="32" style="125" customWidth="1"/>
    <col min="8195" max="8195" width="20.625" style="125" customWidth="1"/>
    <col min="8196" max="8196" width="13.875" style="125" customWidth="1"/>
    <col min="8197" max="8197" width="16.25" style="125" customWidth="1"/>
    <col min="8198" max="8198" width="11.5" style="125" customWidth="1"/>
    <col min="8199" max="8199" width="18.375" style="125" customWidth="1"/>
    <col min="8200" max="8201" width="11.375" style="125" customWidth="1"/>
    <col min="8202" max="8202" width="11.75" style="125" customWidth="1"/>
    <col min="8203" max="8448" width="8.875" style="125"/>
    <col min="8449" max="8449" width="15.875" style="125" customWidth="1"/>
    <col min="8450" max="8450" width="32" style="125" customWidth="1"/>
    <col min="8451" max="8451" width="20.625" style="125" customWidth="1"/>
    <col min="8452" max="8452" width="13.875" style="125" customWidth="1"/>
    <col min="8453" max="8453" width="16.25" style="125" customWidth="1"/>
    <col min="8454" max="8454" width="11.5" style="125" customWidth="1"/>
    <col min="8455" max="8455" width="18.375" style="125" customWidth="1"/>
    <col min="8456" max="8457" width="11.375" style="125" customWidth="1"/>
    <col min="8458" max="8458" width="11.75" style="125" customWidth="1"/>
    <col min="8459" max="8704" width="8.875" style="125"/>
    <col min="8705" max="8705" width="15.875" style="125" customWidth="1"/>
    <col min="8706" max="8706" width="32" style="125" customWidth="1"/>
    <col min="8707" max="8707" width="20.625" style="125" customWidth="1"/>
    <col min="8708" max="8708" width="13.875" style="125" customWidth="1"/>
    <col min="8709" max="8709" width="16.25" style="125" customWidth="1"/>
    <col min="8710" max="8710" width="11.5" style="125" customWidth="1"/>
    <col min="8711" max="8711" width="18.375" style="125" customWidth="1"/>
    <col min="8712" max="8713" width="11.375" style="125" customWidth="1"/>
    <col min="8714" max="8714" width="11.75" style="125" customWidth="1"/>
    <col min="8715" max="8960" width="8.875" style="125"/>
    <col min="8961" max="8961" width="15.875" style="125" customWidth="1"/>
    <col min="8962" max="8962" width="32" style="125" customWidth="1"/>
    <col min="8963" max="8963" width="20.625" style="125" customWidth="1"/>
    <col min="8964" max="8964" width="13.875" style="125" customWidth="1"/>
    <col min="8965" max="8965" width="16.25" style="125" customWidth="1"/>
    <col min="8966" max="8966" width="11.5" style="125" customWidth="1"/>
    <col min="8967" max="8967" width="18.375" style="125" customWidth="1"/>
    <col min="8968" max="8969" width="11.375" style="125" customWidth="1"/>
    <col min="8970" max="8970" width="11.75" style="125" customWidth="1"/>
    <col min="8971" max="9216" width="8.875" style="125"/>
    <col min="9217" max="9217" width="15.875" style="125" customWidth="1"/>
    <col min="9218" max="9218" width="32" style="125" customWidth="1"/>
    <col min="9219" max="9219" width="20.625" style="125" customWidth="1"/>
    <col min="9220" max="9220" width="13.875" style="125" customWidth="1"/>
    <col min="9221" max="9221" width="16.25" style="125" customWidth="1"/>
    <col min="9222" max="9222" width="11.5" style="125" customWidth="1"/>
    <col min="9223" max="9223" width="18.375" style="125" customWidth="1"/>
    <col min="9224" max="9225" width="11.375" style="125" customWidth="1"/>
    <col min="9226" max="9226" width="11.75" style="125" customWidth="1"/>
    <col min="9227" max="9472" width="8.875" style="125"/>
    <col min="9473" max="9473" width="15.875" style="125" customWidth="1"/>
    <col min="9474" max="9474" width="32" style="125" customWidth="1"/>
    <col min="9475" max="9475" width="20.625" style="125" customWidth="1"/>
    <col min="9476" max="9476" width="13.875" style="125" customWidth="1"/>
    <col min="9477" max="9477" width="16.25" style="125" customWidth="1"/>
    <col min="9478" max="9478" width="11.5" style="125" customWidth="1"/>
    <col min="9479" max="9479" width="18.375" style="125" customWidth="1"/>
    <col min="9480" max="9481" width="11.375" style="125" customWidth="1"/>
    <col min="9482" max="9482" width="11.75" style="125" customWidth="1"/>
    <col min="9483" max="9728" width="8.875" style="125"/>
    <col min="9729" max="9729" width="15.875" style="125" customWidth="1"/>
    <col min="9730" max="9730" width="32" style="125" customWidth="1"/>
    <col min="9731" max="9731" width="20.625" style="125" customWidth="1"/>
    <col min="9732" max="9732" width="13.875" style="125" customWidth="1"/>
    <col min="9733" max="9733" width="16.25" style="125" customWidth="1"/>
    <col min="9734" max="9734" width="11.5" style="125" customWidth="1"/>
    <col min="9735" max="9735" width="18.375" style="125" customWidth="1"/>
    <col min="9736" max="9737" width="11.375" style="125" customWidth="1"/>
    <col min="9738" max="9738" width="11.75" style="125" customWidth="1"/>
    <col min="9739" max="9984" width="8.875" style="125"/>
    <col min="9985" max="9985" width="15.875" style="125" customWidth="1"/>
    <col min="9986" max="9986" width="32" style="125" customWidth="1"/>
    <col min="9987" max="9987" width="20.625" style="125" customWidth="1"/>
    <col min="9988" max="9988" width="13.875" style="125" customWidth="1"/>
    <col min="9989" max="9989" width="16.25" style="125" customWidth="1"/>
    <col min="9990" max="9990" width="11.5" style="125" customWidth="1"/>
    <col min="9991" max="9991" width="18.375" style="125" customWidth="1"/>
    <col min="9992" max="9993" width="11.375" style="125" customWidth="1"/>
    <col min="9994" max="9994" width="11.75" style="125" customWidth="1"/>
    <col min="9995" max="10240" width="8.875" style="125"/>
    <col min="10241" max="10241" width="15.875" style="125" customWidth="1"/>
    <col min="10242" max="10242" width="32" style="125" customWidth="1"/>
    <col min="10243" max="10243" width="20.625" style="125" customWidth="1"/>
    <col min="10244" max="10244" width="13.875" style="125" customWidth="1"/>
    <col min="10245" max="10245" width="16.25" style="125" customWidth="1"/>
    <col min="10246" max="10246" width="11.5" style="125" customWidth="1"/>
    <col min="10247" max="10247" width="18.375" style="125" customWidth="1"/>
    <col min="10248" max="10249" width="11.375" style="125" customWidth="1"/>
    <col min="10250" max="10250" width="11.75" style="125" customWidth="1"/>
    <col min="10251" max="10496" width="8.875" style="125"/>
    <col min="10497" max="10497" width="15.875" style="125" customWidth="1"/>
    <col min="10498" max="10498" width="32" style="125" customWidth="1"/>
    <col min="10499" max="10499" width="20.625" style="125" customWidth="1"/>
    <col min="10500" max="10500" width="13.875" style="125" customWidth="1"/>
    <col min="10501" max="10501" width="16.25" style="125" customWidth="1"/>
    <col min="10502" max="10502" width="11.5" style="125" customWidth="1"/>
    <col min="10503" max="10503" width="18.375" style="125" customWidth="1"/>
    <col min="10504" max="10505" width="11.375" style="125" customWidth="1"/>
    <col min="10506" max="10506" width="11.75" style="125" customWidth="1"/>
    <col min="10507" max="10752" width="8.875" style="125"/>
    <col min="10753" max="10753" width="15.875" style="125" customWidth="1"/>
    <col min="10754" max="10754" width="32" style="125" customWidth="1"/>
    <col min="10755" max="10755" width="20.625" style="125" customWidth="1"/>
    <col min="10756" max="10756" width="13.875" style="125" customWidth="1"/>
    <col min="10757" max="10757" width="16.25" style="125" customWidth="1"/>
    <col min="10758" max="10758" width="11.5" style="125" customWidth="1"/>
    <col min="10759" max="10759" width="18.375" style="125" customWidth="1"/>
    <col min="10760" max="10761" width="11.375" style="125" customWidth="1"/>
    <col min="10762" max="10762" width="11.75" style="125" customWidth="1"/>
    <col min="10763" max="11008" width="8.875" style="125"/>
    <col min="11009" max="11009" width="15.875" style="125" customWidth="1"/>
    <col min="11010" max="11010" width="32" style="125" customWidth="1"/>
    <col min="11011" max="11011" width="20.625" style="125" customWidth="1"/>
    <col min="11012" max="11012" width="13.875" style="125" customWidth="1"/>
    <col min="11013" max="11013" width="16.25" style="125" customWidth="1"/>
    <col min="11014" max="11014" width="11.5" style="125" customWidth="1"/>
    <col min="11015" max="11015" width="18.375" style="125" customWidth="1"/>
    <col min="11016" max="11017" width="11.375" style="125" customWidth="1"/>
    <col min="11018" max="11018" width="11.75" style="125" customWidth="1"/>
    <col min="11019" max="11264" width="8.875" style="125"/>
    <col min="11265" max="11265" width="15.875" style="125" customWidth="1"/>
    <col min="11266" max="11266" width="32" style="125" customWidth="1"/>
    <col min="11267" max="11267" width="20.625" style="125" customWidth="1"/>
    <col min="11268" max="11268" width="13.875" style="125" customWidth="1"/>
    <col min="11269" max="11269" width="16.25" style="125" customWidth="1"/>
    <col min="11270" max="11270" width="11.5" style="125" customWidth="1"/>
    <col min="11271" max="11271" width="18.375" style="125" customWidth="1"/>
    <col min="11272" max="11273" width="11.375" style="125" customWidth="1"/>
    <col min="11274" max="11274" width="11.75" style="125" customWidth="1"/>
    <col min="11275" max="11520" width="8.875" style="125"/>
    <col min="11521" max="11521" width="15.875" style="125" customWidth="1"/>
    <col min="11522" max="11522" width="32" style="125" customWidth="1"/>
    <col min="11523" max="11523" width="20.625" style="125" customWidth="1"/>
    <col min="11524" max="11524" width="13.875" style="125" customWidth="1"/>
    <col min="11525" max="11525" width="16.25" style="125" customWidth="1"/>
    <col min="11526" max="11526" width="11.5" style="125" customWidth="1"/>
    <col min="11527" max="11527" width="18.375" style="125" customWidth="1"/>
    <col min="11528" max="11529" width="11.375" style="125" customWidth="1"/>
    <col min="11530" max="11530" width="11.75" style="125" customWidth="1"/>
    <col min="11531" max="11776" width="8.875" style="125"/>
    <col min="11777" max="11777" width="15.875" style="125" customWidth="1"/>
    <col min="11778" max="11778" width="32" style="125" customWidth="1"/>
    <col min="11779" max="11779" width="20.625" style="125" customWidth="1"/>
    <col min="11780" max="11780" width="13.875" style="125" customWidth="1"/>
    <col min="11781" max="11781" width="16.25" style="125" customWidth="1"/>
    <col min="11782" max="11782" width="11.5" style="125" customWidth="1"/>
    <col min="11783" max="11783" width="18.375" style="125" customWidth="1"/>
    <col min="11784" max="11785" width="11.375" style="125" customWidth="1"/>
    <col min="11786" max="11786" width="11.75" style="125" customWidth="1"/>
    <col min="11787" max="12032" width="8.875" style="125"/>
    <col min="12033" max="12033" width="15.875" style="125" customWidth="1"/>
    <col min="12034" max="12034" width="32" style="125" customWidth="1"/>
    <col min="12035" max="12035" width="20.625" style="125" customWidth="1"/>
    <col min="12036" max="12036" width="13.875" style="125" customWidth="1"/>
    <col min="12037" max="12037" width="16.25" style="125" customWidth="1"/>
    <col min="12038" max="12038" width="11.5" style="125" customWidth="1"/>
    <col min="12039" max="12039" width="18.375" style="125" customWidth="1"/>
    <col min="12040" max="12041" width="11.375" style="125" customWidth="1"/>
    <col min="12042" max="12042" width="11.75" style="125" customWidth="1"/>
    <col min="12043" max="12288" width="8.875" style="125"/>
    <col min="12289" max="12289" width="15.875" style="125" customWidth="1"/>
    <col min="12290" max="12290" width="32" style="125" customWidth="1"/>
    <col min="12291" max="12291" width="20.625" style="125" customWidth="1"/>
    <col min="12292" max="12292" width="13.875" style="125" customWidth="1"/>
    <col min="12293" max="12293" width="16.25" style="125" customWidth="1"/>
    <col min="12294" max="12294" width="11.5" style="125" customWidth="1"/>
    <col min="12295" max="12295" width="18.375" style="125" customWidth="1"/>
    <col min="12296" max="12297" width="11.375" style="125" customWidth="1"/>
    <col min="12298" max="12298" width="11.75" style="125" customWidth="1"/>
    <col min="12299" max="12544" width="8.875" style="125"/>
    <col min="12545" max="12545" width="15.875" style="125" customWidth="1"/>
    <col min="12546" max="12546" width="32" style="125" customWidth="1"/>
    <col min="12547" max="12547" width="20.625" style="125" customWidth="1"/>
    <col min="12548" max="12548" width="13.875" style="125" customWidth="1"/>
    <col min="12549" max="12549" width="16.25" style="125" customWidth="1"/>
    <col min="12550" max="12550" width="11.5" style="125" customWidth="1"/>
    <col min="12551" max="12551" width="18.375" style="125" customWidth="1"/>
    <col min="12552" max="12553" width="11.375" style="125" customWidth="1"/>
    <col min="12554" max="12554" width="11.75" style="125" customWidth="1"/>
    <col min="12555" max="12800" width="8.875" style="125"/>
    <col min="12801" max="12801" width="15.875" style="125" customWidth="1"/>
    <col min="12802" max="12802" width="32" style="125" customWidth="1"/>
    <col min="12803" max="12803" width="20.625" style="125" customWidth="1"/>
    <col min="12804" max="12804" width="13.875" style="125" customWidth="1"/>
    <col min="12805" max="12805" width="16.25" style="125" customWidth="1"/>
    <col min="12806" max="12806" width="11.5" style="125" customWidth="1"/>
    <col min="12807" max="12807" width="18.375" style="125" customWidth="1"/>
    <col min="12808" max="12809" width="11.375" style="125" customWidth="1"/>
    <col min="12810" max="12810" width="11.75" style="125" customWidth="1"/>
    <col min="12811" max="13056" width="8.875" style="125"/>
    <col min="13057" max="13057" width="15.875" style="125" customWidth="1"/>
    <col min="13058" max="13058" width="32" style="125" customWidth="1"/>
    <col min="13059" max="13059" width="20.625" style="125" customWidth="1"/>
    <col min="13060" max="13060" width="13.875" style="125" customWidth="1"/>
    <col min="13061" max="13061" width="16.25" style="125" customWidth="1"/>
    <col min="13062" max="13062" width="11.5" style="125" customWidth="1"/>
    <col min="13063" max="13063" width="18.375" style="125" customWidth="1"/>
    <col min="13064" max="13065" width="11.375" style="125" customWidth="1"/>
    <col min="13066" max="13066" width="11.75" style="125" customWidth="1"/>
    <col min="13067" max="13312" width="8.875" style="125"/>
    <col min="13313" max="13313" width="15.875" style="125" customWidth="1"/>
    <col min="13314" max="13314" width="32" style="125" customWidth="1"/>
    <col min="13315" max="13315" width="20.625" style="125" customWidth="1"/>
    <col min="13316" max="13316" width="13.875" style="125" customWidth="1"/>
    <col min="13317" max="13317" width="16.25" style="125" customWidth="1"/>
    <col min="13318" max="13318" width="11.5" style="125" customWidth="1"/>
    <col min="13319" max="13319" width="18.375" style="125" customWidth="1"/>
    <col min="13320" max="13321" width="11.375" style="125" customWidth="1"/>
    <col min="13322" max="13322" width="11.75" style="125" customWidth="1"/>
    <col min="13323" max="13568" width="8.875" style="125"/>
    <col min="13569" max="13569" width="15.875" style="125" customWidth="1"/>
    <col min="13570" max="13570" width="32" style="125" customWidth="1"/>
    <col min="13571" max="13571" width="20.625" style="125" customWidth="1"/>
    <col min="13572" max="13572" width="13.875" style="125" customWidth="1"/>
    <col min="13573" max="13573" width="16.25" style="125" customWidth="1"/>
    <col min="13574" max="13574" width="11.5" style="125" customWidth="1"/>
    <col min="13575" max="13575" width="18.375" style="125" customWidth="1"/>
    <col min="13576" max="13577" width="11.375" style="125" customWidth="1"/>
    <col min="13578" max="13578" width="11.75" style="125" customWidth="1"/>
    <col min="13579" max="13824" width="8.875" style="125"/>
    <col min="13825" max="13825" width="15.875" style="125" customWidth="1"/>
    <col min="13826" max="13826" width="32" style="125" customWidth="1"/>
    <col min="13827" max="13827" width="20.625" style="125" customWidth="1"/>
    <col min="13828" max="13828" width="13.875" style="125" customWidth="1"/>
    <col min="13829" max="13829" width="16.25" style="125" customWidth="1"/>
    <col min="13830" max="13830" width="11.5" style="125" customWidth="1"/>
    <col min="13831" max="13831" width="18.375" style="125" customWidth="1"/>
    <col min="13832" max="13833" width="11.375" style="125" customWidth="1"/>
    <col min="13834" max="13834" width="11.75" style="125" customWidth="1"/>
    <col min="13835" max="14080" width="8.875" style="125"/>
    <col min="14081" max="14081" width="15.875" style="125" customWidth="1"/>
    <col min="14082" max="14082" width="32" style="125" customWidth="1"/>
    <col min="14083" max="14083" width="20.625" style="125" customWidth="1"/>
    <col min="14084" max="14084" width="13.875" style="125" customWidth="1"/>
    <col min="14085" max="14085" width="16.25" style="125" customWidth="1"/>
    <col min="14086" max="14086" width="11.5" style="125" customWidth="1"/>
    <col min="14087" max="14087" width="18.375" style="125" customWidth="1"/>
    <col min="14088" max="14089" width="11.375" style="125" customWidth="1"/>
    <col min="14090" max="14090" width="11.75" style="125" customWidth="1"/>
    <col min="14091" max="14336" width="8.875" style="125"/>
    <col min="14337" max="14337" width="15.875" style="125" customWidth="1"/>
    <col min="14338" max="14338" width="32" style="125" customWidth="1"/>
    <col min="14339" max="14339" width="20.625" style="125" customWidth="1"/>
    <col min="14340" max="14340" width="13.875" style="125" customWidth="1"/>
    <col min="14341" max="14341" width="16.25" style="125" customWidth="1"/>
    <col min="14342" max="14342" width="11.5" style="125" customWidth="1"/>
    <col min="14343" max="14343" width="18.375" style="125" customWidth="1"/>
    <col min="14344" max="14345" width="11.375" style="125" customWidth="1"/>
    <col min="14346" max="14346" width="11.75" style="125" customWidth="1"/>
    <col min="14347" max="14592" width="8.875" style="125"/>
    <col min="14593" max="14593" width="15.875" style="125" customWidth="1"/>
    <col min="14594" max="14594" width="32" style="125" customWidth="1"/>
    <col min="14595" max="14595" width="20.625" style="125" customWidth="1"/>
    <col min="14596" max="14596" width="13.875" style="125" customWidth="1"/>
    <col min="14597" max="14597" width="16.25" style="125" customWidth="1"/>
    <col min="14598" max="14598" width="11.5" style="125" customWidth="1"/>
    <col min="14599" max="14599" width="18.375" style="125" customWidth="1"/>
    <col min="14600" max="14601" width="11.375" style="125" customWidth="1"/>
    <col min="14602" max="14602" width="11.75" style="125" customWidth="1"/>
    <col min="14603" max="14848" width="8.875" style="125"/>
    <col min="14849" max="14849" width="15.875" style="125" customWidth="1"/>
    <col min="14850" max="14850" width="32" style="125" customWidth="1"/>
    <col min="14851" max="14851" width="20.625" style="125" customWidth="1"/>
    <col min="14852" max="14852" width="13.875" style="125" customWidth="1"/>
    <col min="14853" max="14853" width="16.25" style="125" customWidth="1"/>
    <col min="14854" max="14854" width="11.5" style="125" customWidth="1"/>
    <col min="14855" max="14855" width="18.375" style="125" customWidth="1"/>
    <col min="14856" max="14857" width="11.375" style="125" customWidth="1"/>
    <col min="14858" max="14858" width="11.75" style="125" customWidth="1"/>
    <col min="14859" max="15104" width="8.875" style="125"/>
    <col min="15105" max="15105" width="15.875" style="125" customWidth="1"/>
    <col min="15106" max="15106" width="32" style="125" customWidth="1"/>
    <col min="15107" max="15107" width="20.625" style="125" customWidth="1"/>
    <col min="15108" max="15108" width="13.875" style="125" customWidth="1"/>
    <col min="15109" max="15109" width="16.25" style="125" customWidth="1"/>
    <col min="15110" max="15110" width="11.5" style="125" customWidth="1"/>
    <col min="15111" max="15111" width="18.375" style="125" customWidth="1"/>
    <col min="15112" max="15113" width="11.375" style="125" customWidth="1"/>
    <col min="15114" max="15114" width="11.75" style="125" customWidth="1"/>
    <col min="15115" max="15360" width="8.875" style="125"/>
    <col min="15361" max="15361" width="15.875" style="125" customWidth="1"/>
    <col min="15362" max="15362" width="32" style="125" customWidth="1"/>
    <col min="15363" max="15363" width="20.625" style="125" customWidth="1"/>
    <col min="15364" max="15364" width="13.875" style="125" customWidth="1"/>
    <col min="15365" max="15365" width="16.25" style="125" customWidth="1"/>
    <col min="15366" max="15366" width="11.5" style="125" customWidth="1"/>
    <col min="15367" max="15367" width="18.375" style="125" customWidth="1"/>
    <col min="15368" max="15369" width="11.375" style="125" customWidth="1"/>
    <col min="15370" max="15370" width="11.75" style="125" customWidth="1"/>
    <col min="15371" max="15616" width="8.875" style="125"/>
    <col min="15617" max="15617" width="15.875" style="125" customWidth="1"/>
    <col min="15618" max="15618" width="32" style="125" customWidth="1"/>
    <col min="15619" max="15619" width="20.625" style="125" customWidth="1"/>
    <col min="15620" max="15620" width="13.875" style="125" customWidth="1"/>
    <col min="15621" max="15621" width="16.25" style="125" customWidth="1"/>
    <col min="15622" max="15622" width="11.5" style="125" customWidth="1"/>
    <col min="15623" max="15623" width="18.375" style="125" customWidth="1"/>
    <col min="15624" max="15625" width="11.375" style="125" customWidth="1"/>
    <col min="15626" max="15626" width="11.75" style="125" customWidth="1"/>
    <col min="15627" max="15872" width="8.875" style="125"/>
    <col min="15873" max="15873" width="15.875" style="125" customWidth="1"/>
    <col min="15874" max="15874" width="32" style="125" customWidth="1"/>
    <col min="15875" max="15875" width="20.625" style="125" customWidth="1"/>
    <col min="15876" max="15876" width="13.875" style="125" customWidth="1"/>
    <col min="15877" max="15877" width="16.25" style="125" customWidth="1"/>
    <col min="15878" max="15878" width="11.5" style="125" customWidth="1"/>
    <col min="15879" max="15879" width="18.375" style="125" customWidth="1"/>
    <col min="15880" max="15881" width="11.375" style="125" customWidth="1"/>
    <col min="15882" max="15882" width="11.75" style="125" customWidth="1"/>
    <col min="15883" max="16128" width="8.875" style="125"/>
    <col min="16129" max="16129" width="15.875" style="125" customWidth="1"/>
    <col min="16130" max="16130" width="32" style="125" customWidth="1"/>
    <col min="16131" max="16131" width="20.625" style="125" customWidth="1"/>
    <col min="16132" max="16132" width="13.875" style="125" customWidth="1"/>
    <col min="16133" max="16133" width="16.25" style="125" customWidth="1"/>
    <col min="16134" max="16134" width="11.5" style="125" customWidth="1"/>
    <col min="16135" max="16135" width="18.375" style="125" customWidth="1"/>
    <col min="16136" max="16137" width="11.375" style="125" customWidth="1"/>
    <col min="16138" max="16138" width="11.75" style="125" customWidth="1"/>
    <col min="16139" max="16384" width="8.875" style="125"/>
  </cols>
  <sheetData>
    <row r="1" spans="1:257" ht="31.9" customHeight="1">
      <c r="A1" s="121" t="s">
        <v>325</v>
      </c>
      <c r="B1" s="122"/>
      <c r="C1" s="122"/>
      <c r="D1" s="123"/>
      <c r="E1" s="123"/>
      <c r="F1" s="124"/>
      <c r="G1" s="124"/>
      <c r="H1" s="122"/>
    </row>
    <row r="2" spans="1:257" customFormat="1" ht="24.6" customHeight="1">
      <c r="A2" s="190" t="s">
        <v>285</v>
      </c>
      <c r="B2" s="190"/>
      <c r="C2" s="190"/>
      <c r="D2" s="190"/>
      <c r="E2" s="190"/>
      <c r="F2" s="190"/>
      <c r="G2" s="190"/>
      <c r="H2" s="190"/>
      <c r="I2" s="190"/>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s="128" customFormat="1" ht="19.899999999999999" customHeight="1">
      <c r="A3" s="136" t="s">
        <v>310</v>
      </c>
      <c r="B3" s="126"/>
      <c r="C3" s="211" t="s">
        <v>323</v>
      </c>
      <c r="D3" s="211"/>
      <c r="E3" s="211"/>
      <c r="F3" s="126"/>
      <c r="G3" s="126"/>
      <c r="H3" s="126"/>
      <c r="I3" s="137" t="s">
        <v>311</v>
      </c>
    </row>
    <row r="4" spans="1:257" s="128" customFormat="1" ht="45.75" customHeight="1">
      <c r="A4" s="212" t="s">
        <v>312</v>
      </c>
      <c r="B4" s="212" t="s">
        <v>313</v>
      </c>
      <c r="C4" s="212" t="s">
        <v>314</v>
      </c>
      <c r="D4" s="212" t="s">
        <v>315</v>
      </c>
      <c r="E4" s="212" t="s">
        <v>316</v>
      </c>
      <c r="F4" s="212" t="s">
        <v>324</v>
      </c>
      <c r="G4" s="212" t="s">
        <v>317</v>
      </c>
      <c r="H4" s="214" t="s">
        <v>318</v>
      </c>
      <c r="I4" s="214"/>
    </row>
    <row r="5" spans="1:257" s="128" customFormat="1" ht="73.150000000000006" customHeight="1">
      <c r="A5" s="213"/>
      <c r="B5" s="213"/>
      <c r="C5" s="213"/>
      <c r="D5" s="213"/>
      <c r="E5" s="213"/>
      <c r="F5" s="213"/>
      <c r="G5" s="213"/>
      <c r="H5" s="127" t="s">
        <v>319</v>
      </c>
      <c r="I5" s="127" t="s">
        <v>320</v>
      </c>
    </row>
    <row r="6" spans="1:257" s="128" customFormat="1" ht="30" customHeight="1">
      <c r="A6" s="194" t="s">
        <v>298</v>
      </c>
      <c r="B6" s="194"/>
      <c r="C6" s="194"/>
      <c r="D6" s="194"/>
      <c r="E6" s="129">
        <f>SUM(E7:E18)</f>
        <v>0</v>
      </c>
      <c r="F6" s="215"/>
      <c r="G6" s="216"/>
      <c r="H6" s="216"/>
      <c r="I6" s="217"/>
    </row>
    <row r="7" spans="1:257" s="128" customFormat="1" ht="30" customHeight="1">
      <c r="A7" s="130"/>
      <c r="B7" s="130"/>
      <c r="C7" s="130"/>
      <c r="D7" s="130"/>
      <c r="E7" s="130"/>
      <c r="F7" s="130"/>
      <c r="G7" s="130"/>
      <c r="H7" s="130"/>
      <c r="I7" s="130"/>
    </row>
    <row r="8" spans="1:257" s="128" customFormat="1" ht="30" customHeight="1">
      <c r="A8" s="130"/>
      <c r="B8" s="130"/>
      <c r="C8" s="130"/>
      <c r="D8" s="130"/>
      <c r="E8" s="130"/>
      <c r="F8" s="130"/>
      <c r="G8" s="130"/>
      <c r="H8" s="130"/>
      <c r="I8" s="130"/>
    </row>
    <row r="9" spans="1:257" s="128" customFormat="1" ht="30" customHeight="1">
      <c r="A9" s="130"/>
      <c r="B9" s="130"/>
      <c r="C9" s="130"/>
      <c r="D9" s="130"/>
      <c r="E9" s="130"/>
      <c r="F9" s="130"/>
      <c r="G9" s="130"/>
      <c r="H9" s="130"/>
      <c r="I9" s="130"/>
    </row>
    <row r="10" spans="1:257" s="128" customFormat="1" ht="30" customHeight="1">
      <c r="A10" s="130"/>
      <c r="B10" s="130"/>
      <c r="C10" s="130"/>
      <c r="D10" s="130"/>
      <c r="E10" s="130"/>
      <c r="F10" s="130"/>
      <c r="G10" s="130"/>
      <c r="H10" s="130"/>
      <c r="I10" s="130"/>
    </row>
    <row r="11" spans="1:257" s="128" customFormat="1" ht="30" customHeight="1">
      <c r="A11" s="130"/>
      <c r="B11" s="130"/>
      <c r="C11" s="130"/>
      <c r="D11" s="130"/>
      <c r="E11" s="130"/>
      <c r="F11" s="130"/>
      <c r="G11" s="130"/>
      <c r="H11" s="130"/>
      <c r="I11" s="130"/>
    </row>
    <row r="12" spans="1:257" s="128" customFormat="1" ht="30" customHeight="1">
      <c r="A12" s="130"/>
      <c r="B12" s="130"/>
      <c r="C12" s="130"/>
      <c r="D12" s="130"/>
      <c r="E12" s="130"/>
      <c r="F12" s="130"/>
      <c r="G12" s="130"/>
      <c r="H12" s="130"/>
      <c r="I12" s="130"/>
    </row>
    <row r="13" spans="1:257" s="128" customFormat="1" ht="30" customHeight="1">
      <c r="A13" s="130"/>
      <c r="B13" s="130"/>
      <c r="C13" s="130"/>
      <c r="D13" s="130"/>
      <c r="E13" s="130"/>
      <c r="F13" s="130"/>
      <c r="G13" s="130"/>
      <c r="H13" s="130"/>
      <c r="I13" s="130"/>
    </row>
    <row r="14" spans="1:257" s="128" customFormat="1" ht="30" customHeight="1">
      <c r="A14" s="130"/>
      <c r="B14" s="130"/>
      <c r="C14" s="130"/>
      <c r="D14" s="130"/>
      <c r="E14" s="130"/>
      <c r="F14" s="130"/>
      <c r="G14" s="130"/>
      <c r="H14" s="130"/>
      <c r="I14" s="130"/>
    </row>
    <row r="15" spans="1:257" s="128" customFormat="1" ht="30" customHeight="1">
      <c r="A15" s="130"/>
      <c r="B15" s="130"/>
      <c r="C15" s="130"/>
      <c r="D15" s="130"/>
      <c r="E15" s="130"/>
      <c r="F15" s="130"/>
      <c r="G15" s="130"/>
      <c r="H15" s="130"/>
      <c r="I15" s="130"/>
    </row>
    <row r="16" spans="1:257" s="128" customFormat="1" ht="30" customHeight="1">
      <c r="A16" s="130"/>
      <c r="B16" s="130"/>
      <c r="C16" s="130"/>
      <c r="D16" s="130"/>
      <c r="E16" s="130"/>
      <c r="F16" s="130"/>
      <c r="G16" s="130"/>
      <c r="H16" s="130"/>
      <c r="I16" s="130"/>
    </row>
    <row r="17" spans="1:9" s="128" customFormat="1" ht="30" customHeight="1">
      <c r="A17" s="130"/>
      <c r="B17" s="130"/>
      <c r="C17" s="130"/>
      <c r="D17" s="130"/>
      <c r="E17" s="130"/>
      <c r="F17" s="130"/>
      <c r="G17" s="130"/>
      <c r="H17" s="130"/>
      <c r="I17" s="130"/>
    </row>
    <row r="18" spans="1:9" s="128" customFormat="1" ht="30" customHeight="1">
      <c r="A18" s="130"/>
      <c r="B18" s="130"/>
      <c r="C18" s="130"/>
      <c r="D18" s="130"/>
      <c r="E18" s="130"/>
      <c r="F18" s="130"/>
      <c r="G18" s="130"/>
      <c r="H18" s="130"/>
      <c r="I18" s="130"/>
    </row>
    <row r="19" spans="1:9" s="128" customFormat="1" ht="33.75" customHeight="1">
      <c r="A19" s="136" t="s">
        <v>329</v>
      </c>
      <c r="B19" s="131"/>
      <c r="C19" s="138" t="s">
        <v>321</v>
      </c>
      <c r="D19" s="131"/>
      <c r="E19" s="131"/>
      <c r="F19" s="138" t="s">
        <v>322</v>
      </c>
      <c r="G19" s="131"/>
      <c r="H19" s="131"/>
      <c r="I19" s="131"/>
    </row>
    <row r="20" spans="1:9" s="128" customFormat="1" ht="37.5" customHeight="1">
      <c r="A20" s="132"/>
      <c r="B20" s="125"/>
      <c r="C20" s="125"/>
      <c r="D20" s="125"/>
    </row>
    <row r="21" spans="1:9" s="128" customFormat="1" ht="19.5" customHeight="1">
      <c r="A21" s="132"/>
      <c r="B21" s="125"/>
      <c r="C21" s="125"/>
      <c r="D21" s="125"/>
      <c r="H21" s="133"/>
    </row>
  </sheetData>
  <mergeCells count="12">
    <mergeCell ref="A6:D6"/>
    <mergeCell ref="F6:I6"/>
    <mergeCell ref="A4:A5"/>
    <mergeCell ref="B4:B5"/>
    <mergeCell ref="C4:C5"/>
    <mergeCell ref="D4:D5"/>
    <mergeCell ref="E4:E5"/>
    <mergeCell ref="A2:I2"/>
    <mergeCell ref="C3:E3"/>
    <mergeCell ref="F4:F5"/>
    <mergeCell ref="G4:G5"/>
    <mergeCell ref="H4:I4"/>
  </mergeCells>
  <phoneticPr fontId="30" type="noConversion"/>
  <printOptions horizontalCentered="1"/>
  <pageMargins left="0.39370078740157483" right="0.39370078740157483" top="0.39370078740157483" bottom="0.39370078740157483" header="0.19685039370078741" footer="0.19685039370078741"/>
  <pageSetup paperSize="9" scale="90" orientation="landscape" r:id="rId1"/>
  <headerFooter alignWithMargins="0">
    <oddHeader xml:space="preserve">&amp;L&amp;"Times New Roman,標準"
</oddHeader>
  </headerFooter>
  <drawing r:id="rId2"/>
</worksheet>
</file>

<file path=docProps/app.xml><?xml version="1.0" encoding="utf-8"?>
<Properties xmlns="http://schemas.openxmlformats.org/officeDocument/2006/extended-properties" xmlns:vt="http://schemas.openxmlformats.org/officeDocument/2006/docPropsVTypes">
  <TotalTime>59</TotalTime>
  <Application>Microsoft Excel</Application>
  <DocSecurity>0</DocSecurity>
  <ScaleCrop>false</ScaleCrop>
  <HeadingPairs>
    <vt:vector size="4" baseType="variant">
      <vt:variant>
        <vt:lpstr>工作表</vt:lpstr>
      </vt:variant>
      <vt:variant>
        <vt:i4>6</vt:i4>
      </vt:variant>
      <vt:variant>
        <vt:lpstr>已命名的範圍</vt:lpstr>
      </vt:variant>
      <vt:variant>
        <vt:i4>5</vt:i4>
      </vt:variant>
    </vt:vector>
  </HeadingPairs>
  <TitlesOfParts>
    <vt:vector size="11" baseType="lpstr">
      <vt:lpstr>社福1</vt:lpstr>
      <vt:lpstr>教育2</vt:lpstr>
      <vt:lpstr>表3產表方式</vt:lpstr>
      <vt:lpstr>民間4</vt:lpstr>
      <vt:lpstr>10712</vt:lpstr>
      <vt:lpstr>民間4 (花博)</vt:lpstr>
      <vt:lpstr>'10712'!Print_Area</vt:lpstr>
      <vt:lpstr>社福1!Print_Area</vt:lpstr>
      <vt:lpstr>教育2!Print_Area</vt:lpstr>
      <vt:lpstr>社福1!Print_Titles</vt:lpstr>
      <vt:lpstr>教育2!Print_Titles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行政院主計處第一局</dc:creator>
  <cp:lastModifiedBy>嚴仕鈞</cp:lastModifiedBy>
  <cp:revision>9</cp:revision>
  <cp:lastPrinted>2019-04-08T02:48:47Z</cp:lastPrinted>
  <dcterms:created xsi:type="dcterms:W3CDTF">2001-01-31T14:15:04Z</dcterms:created>
  <dcterms:modified xsi:type="dcterms:W3CDTF">2019-04-16T02:33:42Z</dcterms:modified>
</cp:coreProperties>
</file>